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170" activeTab="1"/>
  </bookViews>
  <sheets>
    <sheet name="Viec 02T-2018" sheetId="1" r:id="rId1"/>
    <sheet name="Tien 02T-2018" sheetId="2" r:id="rId2"/>
  </sheets>
  <externalReferences>
    <externalReference r:id="rId5"/>
  </externalReferences>
  <definedNames>
    <definedName name="_xlnm.Print_Area" localSheetId="1">'Tien 02T-2018'!$A$1:$T$86</definedName>
    <definedName name="_xlnm.Print_Area" localSheetId="0">'Viec 02T-2018'!$A$1:$S$86</definedName>
    <definedName name="_xlnm.Print_Titles" localSheetId="1">'Tien 02T-2018'!$8:$13</definedName>
    <definedName name="_xlnm.Print_Titles" localSheetId="0">'Viec 02T-2018'!$8:$13</definedName>
  </definedNames>
  <calcPr fullCalcOnLoad="1"/>
</workbook>
</file>

<file path=xl/sharedStrings.xml><?xml version="1.0" encoding="utf-8"?>
<sst xmlns="http://schemas.openxmlformats.org/spreadsheetml/2006/main" count="110" uniqueCount="56">
  <si>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</si>
  <si>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</si>
  <si>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</si>
  <si>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</si>
  <si>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</si>
  <si>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</si>
  <si>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</si>
  <si>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</si>
  <si>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</si>
  <si>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</si>
  <si>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</si>
  <si>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</si>
  <si>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</si>
  <si>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</si>
  <si>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</si>
  <si>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</si>
  <si>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</si>
  <si>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</si>
  <si>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</si>
  <si>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</si>
  <si>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</si>
  <si>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</si>
  <si>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</si>
  <si>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</si>
  <si>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</si>
  <si>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</si>
  <si>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</si>
  <si>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</si>
  <si>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</si>
  <si>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</si>
  <si>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</si>
  <si>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</si>
  <si>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</si>
  <si>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</si>
  <si>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</si>
  <si>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</si>
  <si>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</si>
  <si>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</si>
  <si>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</si>
  <si>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</si>
  <si>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</si>
  <si>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</si>
  <si>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</si>
  <si>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</si>
  <si>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Giảm án tồn</t>
  </si>
  <si>
    <t>Phân Loại án</t>
  </si>
  <si>
    <t>Đinh Nam Hải</t>
  </si>
  <si>
    <t>Số có điều kiện chuyển kỳ sau 2017</t>
  </si>
  <si>
    <t>Xếp loại tổng số thụ lý</t>
  </si>
  <si>
    <t>Xếp loại kết quả thi hành án</t>
  </si>
  <si>
    <t>Lệch</t>
  </si>
  <si>
    <t>Năm trước chuyển sang năm 2017</t>
  </si>
  <si>
    <t>Số có điều kiện chuyển kỳ sau 2018</t>
  </si>
  <si>
    <t>Hà Nội, ngày 13 tháng 12 năm 2017</t>
  </si>
  <si>
    <r>
      <t xml:space="preserve">PHỤ LỤC II
THỐNG KÊ KẾT QUẢ THI HÀNH VỀ GIÁ TRỊ 02 THÁNG NĂM 2018
</t>
    </r>
    <r>
      <rPr>
        <i/>
        <sz val="12"/>
        <rFont val="Times New Roman"/>
        <family val="1"/>
      </rPr>
      <t>(Kèm theo Báo cáo số        /BC-TKDLCT ngày 13/12/2017 của Trung tâm Thống kê, Quản lý dữ liệu và Ứng dụng công nghệ thông tin)</t>
    </r>
  </si>
  <si>
    <r>
      <t xml:space="preserve">PHỤ LỤC I
THỐNG KÊ KẾT QUẢ THI HÀNH VỀ VIỆC 02 THÁNG NĂM 2018
</t>
    </r>
    <r>
      <rPr>
        <i/>
        <sz val="12"/>
        <rFont val="Times New Roman"/>
        <family val="1"/>
      </rPr>
      <t>(Kèm theo Báo cáo số        /BC-TKDLCT ngày 13/12/2017 của Trung tâm Thống kê, Quản lý dữ liệu và Ứng dụng công nghệ thông tin)</t>
    </r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</si>
</sst>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  <numFmt numFmtId="197" formatCode="#,##0_ ;\-#,##0\ "/>
  </numFmts>
  <fonts count="67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2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3" fillId="27" borderId="1" applyNumberFormat="0" applyAlignment="0" applyProtection="0"/>
    <xf numFmtId="0" fontId="15" fillId="0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4" fillId="28" borderId="2" applyNumberFormat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6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10" fontId="16" fillId="30" borderId="8" applyNumberFormat="0" applyBorder="0" applyAlignment="0" applyProtection="0"/>
    <xf numFmtId="0" fontId="61" fillId="0" borderId="9" applyNumberFormat="0" applyFill="0" applyAlignment="0" applyProtection="0"/>
    <xf numFmtId="0" fontId="20" fillId="0" borderId="10">
      <alignment/>
      <protection/>
    </xf>
    <xf numFmtId="0" fontId="62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3" fillId="27" borderId="12" applyNumberFormat="0" applyAlignment="0" applyProtection="0"/>
    <xf numFmtId="9" fontId="5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181" fontId="24" fillId="0" borderId="13">
      <alignment horizontal="center"/>
      <protection/>
    </xf>
    <xf numFmtId="182" fontId="24" fillId="0" borderId="0">
      <alignment/>
      <protection/>
    </xf>
    <xf numFmtId="183" fontId="24" fillId="0" borderId="8">
      <alignment/>
      <protection/>
    </xf>
    <xf numFmtId="0" fontId="66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59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0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7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7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9" fontId="3" fillId="0" borderId="0" xfId="94" applyNumberFormat="1" applyFont="1" applyFill="1" applyAlignment="1">
      <alignment/>
    </xf>
    <xf numFmtId="0" fontId="4" fillId="0" borderId="17" xfId="90" applyFont="1" applyFill="1" applyBorder="1" applyAlignment="1">
      <alignment horizontal="center" vertical="center" wrapText="1"/>
      <protection/>
    </xf>
    <xf numFmtId="0" fontId="4" fillId="0" borderId="18" xfId="90" applyFont="1" applyFill="1" applyBorder="1" applyAlignment="1">
      <alignment horizontal="center" vertical="center" wrapText="1"/>
      <protection/>
    </xf>
    <xf numFmtId="0" fontId="4" fillId="0" borderId="15" xfId="90" applyFont="1" applyFill="1" applyBorder="1" applyAlignment="1">
      <alignment horizontal="center" vertical="center" wrapText="1"/>
      <protection/>
    </xf>
    <xf numFmtId="0" fontId="4" fillId="0" borderId="8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49" fontId="4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19" xfId="90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0" fillId="0" borderId="20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omma" xfId="57"/>
    <cellStyle name="Comma [0]" xfId="58"/>
    <cellStyle name="Comma 2" xfId="59"/>
    <cellStyle name="Comma 2 2" xfId="60"/>
    <cellStyle name="Comma 2 3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Check Cell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itle" xfId="101"/>
    <cellStyle name="Total" xfId="102"/>
    <cellStyle name="th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1.%20Tong%20hop%2002T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02T-2018"/>
      <sheetName val="Tien 02T-2018"/>
    </sheetNames>
    <sheetDataSet>
      <sheetData sheetId="1">
        <row r="15">
          <cell r="B15" t="str">
            <v>An Giang</v>
          </cell>
          <cell r="C15">
            <v>9976</v>
          </cell>
          <cell r="F15">
            <v>28</v>
          </cell>
          <cell r="G15">
            <v>2</v>
          </cell>
          <cell r="H15">
            <v>9948</v>
          </cell>
          <cell r="I15">
            <v>6253</v>
          </cell>
          <cell r="J15">
            <v>1252</v>
          </cell>
          <cell r="K15">
            <v>28</v>
          </cell>
          <cell r="L15">
            <v>4763</v>
          </cell>
          <cell r="M15">
            <v>163</v>
          </cell>
          <cell r="N15">
            <v>5</v>
          </cell>
          <cell r="O15">
            <v>0</v>
          </cell>
          <cell r="P15">
            <v>42</v>
          </cell>
          <cell r="Q15">
            <v>3695</v>
          </cell>
        </row>
        <row r="16">
          <cell r="B16" t="str">
            <v>Bạc Liêu</v>
          </cell>
          <cell r="C16">
            <v>6299</v>
          </cell>
          <cell r="F16">
            <v>20</v>
          </cell>
          <cell r="G16">
            <v>0</v>
          </cell>
          <cell r="H16">
            <v>6279</v>
          </cell>
          <cell r="I16">
            <v>4551</v>
          </cell>
          <cell r="J16">
            <v>1133</v>
          </cell>
          <cell r="K16">
            <v>8</v>
          </cell>
          <cell r="L16">
            <v>3382</v>
          </cell>
          <cell r="M16">
            <v>10</v>
          </cell>
          <cell r="N16">
            <v>5</v>
          </cell>
          <cell r="O16">
            <v>1</v>
          </cell>
          <cell r="P16">
            <v>12</v>
          </cell>
          <cell r="Q16">
            <v>1728</v>
          </cell>
        </row>
        <row r="17">
          <cell r="B17" t="str">
            <v>Bắc Giang</v>
          </cell>
          <cell r="C17">
            <v>6252</v>
          </cell>
          <cell r="F17">
            <v>45</v>
          </cell>
          <cell r="G17">
            <v>12</v>
          </cell>
          <cell r="H17">
            <v>6207</v>
          </cell>
          <cell r="I17">
            <v>3390</v>
          </cell>
          <cell r="J17">
            <v>1512</v>
          </cell>
          <cell r="K17">
            <v>51</v>
          </cell>
          <cell r="L17">
            <v>1676</v>
          </cell>
          <cell r="M17">
            <v>77</v>
          </cell>
          <cell r="N17">
            <v>4</v>
          </cell>
          <cell r="O17">
            <v>0</v>
          </cell>
          <cell r="P17">
            <v>70</v>
          </cell>
          <cell r="Q17">
            <v>2817</v>
          </cell>
        </row>
        <row r="18">
          <cell r="B18" t="str">
            <v>Bắc Kạn</v>
          </cell>
          <cell r="C18">
            <v>1101</v>
          </cell>
          <cell r="F18">
            <v>16</v>
          </cell>
          <cell r="G18">
            <v>0</v>
          </cell>
          <cell r="H18">
            <v>1085</v>
          </cell>
          <cell r="I18">
            <v>570</v>
          </cell>
          <cell r="J18">
            <v>338</v>
          </cell>
          <cell r="K18">
            <v>2</v>
          </cell>
          <cell r="L18">
            <v>226</v>
          </cell>
          <cell r="M18">
            <v>2</v>
          </cell>
          <cell r="N18">
            <v>0</v>
          </cell>
          <cell r="O18">
            <v>0</v>
          </cell>
          <cell r="P18">
            <v>2</v>
          </cell>
          <cell r="Q18">
            <v>515</v>
          </cell>
        </row>
        <row r="19">
          <cell r="B19" t="str">
            <v>Bắc Ninh</v>
          </cell>
          <cell r="C19">
            <v>3513</v>
          </cell>
          <cell r="F19">
            <v>23</v>
          </cell>
          <cell r="G19">
            <v>2</v>
          </cell>
          <cell r="H19">
            <v>3490</v>
          </cell>
          <cell r="I19">
            <v>2186</v>
          </cell>
          <cell r="J19">
            <v>1008</v>
          </cell>
          <cell r="K19">
            <v>12</v>
          </cell>
          <cell r="L19">
            <v>1119</v>
          </cell>
          <cell r="M19">
            <v>40</v>
          </cell>
          <cell r="N19">
            <v>1</v>
          </cell>
          <cell r="O19">
            <v>0</v>
          </cell>
          <cell r="P19">
            <v>6</v>
          </cell>
          <cell r="Q19">
            <v>1304</v>
          </cell>
        </row>
        <row r="20">
          <cell r="B20" t="str">
            <v>Bến Tre</v>
          </cell>
          <cell r="C20">
            <v>9058</v>
          </cell>
          <cell r="F20">
            <v>20</v>
          </cell>
          <cell r="G20">
            <v>6</v>
          </cell>
          <cell r="H20">
            <v>9038</v>
          </cell>
          <cell r="I20">
            <v>6316</v>
          </cell>
          <cell r="J20">
            <v>1467</v>
          </cell>
          <cell r="K20">
            <v>43</v>
          </cell>
          <cell r="L20">
            <v>4660</v>
          </cell>
          <cell r="M20">
            <v>124</v>
          </cell>
          <cell r="N20">
            <v>7</v>
          </cell>
          <cell r="O20">
            <v>0</v>
          </cell>
          <cell r="P20">
            <v>15</v>
          </cell>
          <cell r="Q20">
            <v>2722</v>
          </cell>
        </row>
        <row r="21">
          <cell r="B21" t="str">
            <v>Bình Dương</v>
          </cell>
          <cell r="C21">
            <v>13776</v>
          </cell>
          <cell r="F21">
            <v>52</v>
          </cell>
          <cell r="G21">
            <v>0</v>
          </cell>
          <cell r="H21">
            <v>13724</v>
          </cell>
          <cell r="I21">
            <v>10563</v>
          </cell>
          <cell r="J21">
            <v>2575</v>
          </cell>
          <cell r="K21">
            <v>73</v>
          </cell>
          <cell r="L21">
            <v>7476</v>
          </cell>
          <cell r="M21">
            <v>330</v>
          </cell>
          <cell r="N21">
            <v>24</v>
          </cell>
          <cell r="O21">
            <v>0</v>
          </cell>
          <cell r="P21">
            <v>85</v>
          </cell>
          <cell r="Q21">
            <v>3161</v>
          </cell>
        </row>
        <row r="22">
          <cell r="B22" t="str">
            <v>Bình Định</v>
          </cell>
          <cell r="C22">
            <v>5072</v>
          </cell>
          <cell r="F22">
            <v>4</v>
          </cell>
          <cell r="G22">
            <v>2</v>
          </cell>
          <cell r="H22">
            <v>5068</v>
          </cell>
          <cell r="I22">
            <v>2630</v>
          </cell>
          <cell r="J22">
            <v>764</v>
          </cell>
          <cell r="K22">
            <v>12</v>
          </cell>
          <cell r="L22">
            <v>1813</v>
          </cell>
          <cell r="M22">
            <v>12</v>
          </cell>
          <cell r="N22">
            <v>15</v>
          </cell>
          <cell r="O22">
            <v>0</v>
          </cell>
          <cell r="P22">
            <v>14</v>
          </cell>
          <cell r="Q22">
            <v>2438</v>
          </cell>
        </row>
        <row r="23">
          <cell r="B23" t="str">
            <v>Bình Phước</v>
          </cell>
          <cell r="C23">
            <v>7798</v>
          </cell>
          <cell r="F23">
            <v>56</v>
          </cell>
          <cell r="G23">
            <v>0</v>
          </cell>
          <cell r="H23">
            <v>7742</v>
          </cell>
          <cell r="I23">
            <v>4708</v>
          </cell>
          <cell r="J23">
            <v>971</v>
          </cell>
          <cell r="K23">
            <v>48</v>
          </cell>
          <cell r="L23">
            <v>3518</v>
          </cell>
          <cell r="M23">
            <v>112</v>
          </cell>
          <cell r="N23">
            <v>11</v>
          </cell>
          <cell r="O23">
            <v>0</v>
          </cell>
          <cell r="P23">
            <v>48</v>
          </cell>
          <cell r="Q23">
            <v>3034</v>
          </cell>
        </row>
        <row r="24">
          <cell r="B24" t="str">
            <v>Bình Thuận</v>
          </cell>
          <cell r="C24">
            <v>9310</v>
          </cell>
          <cell r="F24">
            <v>27</v>
          </cell>
          <cell r="G24">
            <v>4</v>
          </cell>
          <cell r="H24">
            <v>9283</v>
          </cell>
          <cell r="I24">
            <v>6194</v>
          </cell>
          <cell r="J24">
            <v>1502</v>
          </cell>
          <cell r="K24">
            <v>111</v>
          </cell>
          <cell r="L24">
            <v>4408</v>
          </cell>
          <cell r="M24">
            <v>35</v>
          </cell>
          <cell r="N24">
            <v>56</v>
          </cell>
          <cell r="O24">
            <v>0</v>
          </cell>
          <cell r="P24">
            <v>82</v>
          </cell>
          <cell r="Q24">
            <v>3089</v>
          </cell>
        </row>
        <row r="25">
          <cell r="B25" t="str">
            <v>BR-Vũng Tàu</v>
          </cell>
          <cell r="C25">
            <v>7763</v>
          </cell>
          <cell r="F25">
            <v>14</v>
          </cell>
          <cell r="G25">
            <v>1</v>
          </cell>
          <cell r="H25">
            <v>7749</v>
          </cell>
          <cell r="I25">
            <v>4845</v>
          </cell>
          <cell r="J25">
            <v>1346</v>
          </cell>
          <cell r="K25">
            <v>57</v>
          </cell>
          <cell r="L25">
            <v>3338</v>
          </cell>
          <cell r="M25">
            <v>85</v>
          </cell>
          <cell r="N25">
            <v>11</v>
          </cell>
          <cell r="O25">
            <v>0</v>
          </cell>
          <cell r="P25">
            <v>8</v>
          </cell>
          <cell r="Q25">
            <v>2904</v>
          </cell>
        </row>
        <row r="26">
          <cell r="B26" t="str">
            <v>Cà Mau</v>
          </cell>
          <cell r="C26">
            <v>9939</v>
          </cell>
          <cell r="F26">
            <v>11</v>
          </cell>
          <cell r="G26">
            <v>0</v>
          </cell>
          <cell r="H26">
            <v>9928</v>
          </cell>
          <cell r="I26">
            <v>5859</v>
          </cell>
          <cell r="J26">
            <v>1083</v>
          </cell>
          <cell r="K26">
            <v>15</v>
          </cell>
          <cell r="L26">
            <v>4637</v>
          </cell>
          <cell r="M26">
            <v>78</v>
          </cell>
          <cell r="N26">
            <v>9</v>
          </cell>
          <cell r="O26">
            <v>0</v>
          </cell>
          <cell r="P26">
            <v>37</v>
          </cell>
          <cell r="Q26">
            <v>4069</v>
          </cell>
        </row>
        <row r="27">
          <cell r="B27" t="str">
            <v>Cao Bằng</v>
          </cell>
          <cell r="C27">
            <v>1070</v>
          </cell>
          <cell r="F27">
            <v>2</v>
          </cell>
          <cell r="G27">
            <v>0</v>
          </cell>
          <cell r="H27">
            <v>1068</v>
          </cell>
          <cell r="I27">
            <v>667</v>
          </cell>
          <cell r="J27">
            <v>327</v>
          </cell>
          <cell r="K27">
            <v>9</v>
          </cell>
          <cell r="L27">
            <v>323</v>
          </cell>
          <cell r="M27">
            <v>1</v>
          </cell>
          <cell r="N27">
            <v>0</v>
          </cell>
          <cell r="O27">
            <v>0</v>
          </cell>
          <cell r="P27">
            <v>7</v>
          </cell>
          <cell r="Q27">
            <v>401</v>
          </cell>
        </row>
        <row r="28">
          <cell r="B28" t="str">
            <v>Cần Thơ</v>
          </cell>
          <cell r="C28">
            <v>8561</v>
          </cell>
          <cell r="F28">
            <v>30</v>
          </cell>
          <cell r="G28">
            <v>0</v>
          </cell>
          <cell r="H28">
            <v>8531</v>
          </cell>
          <cell r="I28">
            <v>5384</v>
          </cell>
          <cell r="J28">
            <v>1143</v>
          </cell>
          <cell r="K28">
            <v>27</v>
          </cell>
          <cell r="L28">
            <v>4029</v>
          </cell>
          <cell r="M28">
            <v>83</v>
          </cell>
          <cell r="N28">
            <v>20</v>
          </cell>
          <cell r="O28">
            <v>1</v>
          </cell>
          <cell r="P28">
            <v>81</v>
          </cell>
          <cell r="Q28">
            <v>3147</v>
          </cell>
        </row>
        <row r="29">
          <cell r="B29" t="str">
            <v>Đà Nẵng</v>
          </cell>
          <cell r="C29">
            <v>7179</v>
          </cell>
          <cell r="F29">
            <v>23</v>
          </cell>
          <cell r="G29">
            <v>11</v>
          </cell>
          <cell r="H29">
            <v>7156</v>
          </cell>
          <cell r="I29">
            <v>3837</v>
          </cell>
          <cell r="J29">
            <v>939</v>
          </cell>
          <cell r="K29">
            <v>36</v>
          </cell>
          <cell r="L29">
            <v>2777</v>
          </cell>
          <cell r="M29">
            <v>36</v>
          </cell>
          <cell r="N29">
            <v>7</v>
          </cell>
          <cell r="O29">
            <v>0</v>
          </cell>
          <cell r="P29">
            <v>42</v>
          </cell>
          <cell r="Q29">
            <v>3319</v>
          </cell>
        </row>
        <row r="30">
          <cell r="B30" t="str">
            <v>Đắk Lắc</v>
          </cell>
          <cell r="C30">
            <v>9015</v>
          </cell>
          <cell r="F30">
            <v>20</v>
          </cell>
          <cell r="G30">
            <v>0</v>
          </cell>
          <cell r="H30">
            <v>8995</v>
          </cell>
          <cell r="I30">
            <v>5374</v>
          </cell>
          <cell r="J30">
            <v>2234</v>
          </cell>
          <cell r="K30">
            <v>62</v>
          </cell>
          <cell r="L30">
            <v>2989</v>
          </cell>
          <cell r="M30">
            <v>76</v>
          </cell>
          <cell r="N30">
            <v>7</v>
          </cell>
          <cell r="O30">
            <v>0</v>
          </cell>
          <cell r="P30">
            <v>6</v>
          </cell>
          <cell r="Q30">
            <v>3621</v>
          </cell>
        </row>
        <row r="31">
          <cell r="B31" t="str">
            <v>Đắk Nông</v>
          </cell>
          <cell r="C31">
            <v>3166</v>
          </cell>
          <cell r="F31">
            <v>3</v>
          </cell>
          <cell r="G31">
            <v>0</v>
          </cell>
          <cell r="H31">
            <v>3163</v>
          </cell>
          <cell r="I31">
            <v>1780</v>
          </cell>
          <cell r="J31">
            <v>457</v>
          </cell>
          <cell r="K31">
            <v>12</v>
          </cell>
          <cell r="L31">
            <v>1226</v>
          </cell>
          <cell r="M31">
            <v>81</v>
          </cell>
          <cell r="N31">
            <v>3</v>
          </cell>
          <cell r="O31">
            <v>0</v>
          </cell>
          <cell r="P31">
            <v>1</v>
          </cell>
          <cell r="Q31">
            <v>1383</v>
          </cell>
        </row>
        <row r="32">
          <cell r="B32" t="str">
            <v>Điện Biên</v>
          </cell>
          <cell r="C32">
            <v>1023</v>
          </cell>
          <cell r="F32">
            <v>23</v>
          </cell>
          <cell r="G32">
            <v>0</v>
          </cell>
          <cell r="H32">
            <v>1000</v>
          </cell>
          <cell r="I32">
            <v>568</v>
          </cell>
          <cell r="J32">
            <v>386</v>
          </cell>
          <cell r="K32">
            <v>5</v>
          </cell>
          <cell r="L32">
            <v>176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>
            <v>432</v>
          </cell>
        </row>
        <row r="33">
          <cell r="B33" t="str">
            <v>Đồng Nai</v>
          </cell>
          <cell r="C33">
            <v>16024</v>
          </cell>
          <cell r="F33">
            <v>52</v>
          </cell>
          <cell r="G33">
            <v>4</v>
          </cell>
          <cell r="H33">
            <v>15972</v>
          </cell>
          <cell r="I33">
            <v>9613</v>
          </cell>
          <cell r="J33">
            <v>2521</v>
          </cell>
          <cell r="K33">
            <v>65</v>
          </cell>
          <cell r="L33">
            <v>6762</v>
          </cell>
          <cell r="M33">
            <v>217</v>
          </cell>
          <cell r="N33">
            <v>19</v>
          </cell>
          <cell r="O33">
            <v>0</v>
          </cell>
          <cell r="P33">
            <v>29</v>
          </cell>
          <cell r="Q33">
            <v>6359</v>
          </cell>
        </row>
        <row r="34">
          <cell r="B34" t="str">
            <v>Đồng Tháp</v>
          </cell>
          <cell r="C34">
            <v>11035</v>
          </cell>
          <cell r="F34">
            <v>23</v>
          </cell>
          <cell r="G34">
            <v>0</v>
          </cell>
          <cell r="H34">
            <v>11012</v>
          </cell>
          <cell r="I34">
            <v>6461</v>
          </cell>
          <cell r="J34">
            <v>2528</v>
          </cell>
          <cell r="K34">
            <v>28</v>
          </cell>
          <cell r="L34">
            <v>3761</v>
          </cell>
          <cell r="M34">
            <v>118</v>
          </cell>
          <cell r="N34">
            <v>6</v>
          </cell>
          <cell r="O34">
            <v>0</v>
          </cell>
          <cell r="P34">
            <v>20</v>
          </cell>
          <cell r="Q34">
            <v>4551</v>
          </cell>
        </row>
        <row r="35">
          <cell r="B35" t="str">
            <v>Gia Lai</v>
          </cell>
          <cell r="C35">
            <v>7417</v>
          </cell>
          <cell r="F35">
            <v>12</v>
          </cell>
          <cell r="G35">
            <v>2</v>
          </cell>
          <cell r="H35">
            <v>7405</v>
          </cell>
          <cell r="I35">
            <v>4081</v>
          </cell>
          <cell r="J35">
            <v>1102</v>
          </cell>
          <cell r="K35">
            <v>32</v>
          </cell>
          <cell r="L35">
            <v>2857</v>
          </cell>
          <cell r="M35">
            <v>58</v>
          </cell>
          <cell r="N35">
            <v>11</v>
          </cell>
          <cell r="O35">
            <v>2</v>
          </cell>
          <cell r="P35">
            <v>19</v>
          </cell>
          <cell r="Q35">
            <v>3324</v>
          </cell>
        </row>
        <row r="36">
          <cell r="B36" t="str">
            <v>Hà Giang</v>
          </cell>
          <cell r="C36">
            <v>1133</v>
          </cell>
          <cell r="F36">
            <v>1</v>
          </cell>
          <cell r="G36">
            <v>0</v>
          </cell>
          <cell r="H36">
            <v>1132</v>
          </cell>
          <cell r="I36">
            <v>735</v>
          </cell>
          <cell r="J36">
            <v>446</v>
          </cell>
          <cell r="K36">
            <v>5</v>
          </cell>
          <cell r="L36">
            <v>257</v>
          </cell>
          <cell r="M36">
            <v>15</v>
          </cell>
          <cell r="N36">
            <v>1</v>
          </cell>
          <cell r="O36">
            <v>0</v>
          </cell>
          <cell r="P36">
            <v>11</v>
          </cell>
          <cell r="Q36">
            <v>397</v>
          </cell>
        </row>
        <row r="37">
          <cell r="B37" t="str">
            <v>Hà Nam</v>
          </cell>
          <cell r="C37">
            <v>1443</v>
          </cell>
          <cell r="F37">
            <v>7</v>
          </cell>
          <cell r="G37">
            <v>0</v>
          </cell>
          <cell r="H37">
            <v>1436</v>
          </cell>
          <cell r="I37">
            <v>710</v>
          </cell>
          <cell r="J37">
            <v>292</v>
          </cell>
          <cell r="K37">
            <v>2</v>
          </cell>
          <cell r="L37">
            <v>410</v>
          </cell>
          <cell r="M37">
            <v>0</v>
          </cell>
          <cell r="N37">
            <v>2</v>
          </cell>
          <cell r="O37">
            <v>0</v>
          </cell>
          <cell r="P37">
            <v>4</v>
          </cell>
          <cell r="Q37">
            <v>726</v>
          </cell>
        </row>
        <row r="38">
          <cell r="B38" t="str">
            <v>Hà Nội</v>
          </cell>
          <cell r="C38">
            <v>24471</v>
          </cell>
          <cell r="F38">
            <v>132</v>
          </cell>
          <cell r="G38">
            <v>0</v>
          </cell>
          <cell r="H38">
            <v>24339</v>
          </cell>
          <cell r="I38">
            <v>14314</v>
          </cell>
          <cell r="J38">
            <v>3450</v>
          </cell>
          <cell r="K38">
            <v>118</v>
          </cell>
          <cell r="L38">
            <v>10575</v>
          </cell>
          <cell r="M38">
            <v>59</v>
          </cell>
          <cell r="N38">
            <v>33</v>
          </cell>
          <cell r="O38">
            <v>0</v>
          </cell>
          <cell r="P38">
            <v>79</v>
          </cell>
          <cell r="Q38">
            <v>10025</v>
          </cell>
        </row>
        <row r="39">
          <cell r="B39" t="str">
            <v>Hà Tĩnh</v>
          </cell>
          <cell r="C39">
            <v>1732</v>
          </cell>
          <cell r="F39">
            <v>10</v>
          </cell>
          <cell r="G39">
            <v>0</v>
          </cell>
          <cell r="H39">
            <v>1722</v>
          </cell>
          <cell r="I39">
            <v>1086</v>
          </cell>
          <cell r="J39">
            <v>589</v>
          </cell>
          <cell r="K39">
            <v>7</v>
          </cell>
          <cell r="L39">
            <v>477</v>
          </cell>
          <cell r="M39">
            <v>6</v>
          </cell>
          <cell r="N39">
            <v>0</v>
          </cell>
          <cell r="O39">
            <v>0</v>
          </cell>
          <cell r="P39">
            <v>7</v>
          </cell>
          <cell r="Q39">
            <v>636</v>
          </cell>
        </row>
        <row r="40">
          <cell r="B40" t="str">
            <v>Hải Dương</v>
          </cell>
          <cell r="C40">
            <v>4954</v>
          </cell>
          <cell r="F40">
            <v>31</v>
          </cell>
          <cell r="G40">
            <v>0</v>
          </cell>
          <cell r="H40">
            <v>4923</v>
          </cell>
          <cell r="I40">
            <v>3365</v>
          </cell>
          <cell r="J40">
            <v>1381</v>
          </cell>
          <cell r="K40">
            <v>14</v>
          </cell>
          <cell r="L40">
            <v>1922</v>
          </cell>
          <cell r="M40">
            <v>0</v>
          </cell>
          <cell r="N40">
            <v>6</v>
          </cell>
          <cell r="O40">
            <v>0</v>
          </cell>
          <cell r="P40">
            <v>42</v>
          </cell>
          <cell r="Q40">
            <v>1558</v>
          </cell>
        </row>
        <row r="41">
          <cell r="B41" t="str">
            <v>Hải Phòng</v>
          </cell>
          <cell r="C41">
            <v>10046</v>
          </cell>
          <cell r="F41">
            <v>18</v>
          </cell>
          <cell r="G41">
            <v>2</v>
          </cell>
          <cell r="H41">
            <v>10028</v>
          </cell>
          <cell r="I41">
            <v>4285</v>
          </cell>
          <cell r="J41">
            <v>1048</v>
          </cell>
          <cell r="K41">
            <v>42</v>
          </cell>
          <cell r="L41">
            <v>3167</v>
          </cell>
          <cell r="M41">
            <v>7</v>
          </cell>
          <cell r="N41">
            <v>5</v>
          </cell>
          <cell r="O41">
            <v>0</v>
          </cell>
          <cell r="P41">
            <v>16</v>
          </cell>
          <cell r="Q41">
            <v>5743</v>
          </cell>
        </row>
        <row r="42">
          <cell r="B42" t="str">
            <v>Hậu Giang</v>
          </cell>
          <cell r="C42">
            <v>5163</v>
          </cell>
          <cell r="F42">
            <v>11</v>
          </cell>
          <cell r="G42">
            <v>0</v>
          </cell>
          <cell r="H42">
            <v>5152</v>
          </cell>
          <cell r="I42">
            <v>3554</v>
          </cell>
          <cell r="J42">
            <v>676</v>
          </cell>
          <cell r="K42">
            <v>27</v>
          </cell>
          <cell r="L42">
            <v>2796</v>
          </cell>
          <cell r="M42">
            <v>34</v>
          </cell>
          <cell r="N42">
            <v>6</v>
          </cell>
          <cell r="O42">
            <v>0</v>
          </cell>
          <cell r="P42">
            <v>15</v>
          </cell>
          <cell r="Q42">
            <v>1598</v>
          </cell>
        </row>
        <row r="43">
          <cell r="B43" t="str">
            <v>Hòa Bình</v>
          </cell>
          <cell r="C43">
            <v>1578</v>
          </cell>
          <cell r="F43">
            <v>7</v>
          </cell>
          <cell r="G43">
            <v>0</v>
          </cell>
          <cell r="H43">
            <v>1571</v>
          </cell>
          <cell r="I43">
            <v>1046</v>
          </cell>
          <cell r="J43">
            <v>561</v>
          </cell>
          <cell r="K43">
            <v>1</v>
          </cell>
          <cell r="L43">
            <v>453</v>
          </cell>
          <cell r="M43">
            <v>8</v>
          </cell>
          <cell r="N43">
            <v>0</v>
          </cell>
          <cell r="O43">
            <v>0</v>
          </cell>
          <cell r="P43">
            <v>23</v>
          </cell>
          <cell r="Q43">
            <v>525</v>
          </cell>
        </row>
        <row r="44">
          <cell r="B44" t="str">
            <v>Hồ Chí Minh</v>
          </cell>
          <cell r="C44">
            <v>60385</v>
          </cell>
          <cell r="F44">
            <v>190</v>
          </cell>
          <cell r="G44">
            <v>2</v>
          </cell>
          <cell r="H44">
            <v>60195</v>
          </cell>
          <cell r="I44">
            <v>40034</v>
          </cell>
          <cell r="J44">
            <v>8140</v>
          </cell>
          <cell r="K44">
            <v>158</v>
          </cell>
          <cell r="L44">
            <v>30819</v>
          </cell>
          <cell r="M44">
            <v>561</v>
          </cell>
          <cell r="N44">
            <v>90</v>
          </cell>
          <cell r="O44">
            <v>0</v>
          </cell>
          <cell r="P44">
            <v>266</v>
          </cell>
          <cell r="Q44">
            <v>20161</v>
          </cell>
        </row>
        <row r="45">
          <cell r="B45" t="str">
            <v>Hưng Yên</v>
          </cell>
          <cell r="C45">
            <v>3012</v>
          </cell>
          <cell r="F45">
            <v>20</v>
          </cell>
          <cell r="G45">
            <v>0</v>
          </cell>
          <cell r="H45">
            <v>2992</v>
          </cell>
          <cell r="I45">
            <v>1804</v>
          </cell>
          <cell r="J45">
            <v>724</v>
          </cell>
          <cell r="K45">
            <v>10</v>
          </cell>
          <cell r="L45">
            <v>1045</v>
          </cell>
          <cell r="M45">
            <v>5</v>
          </cell>
          <cell r="N45">
            <v>2</v>
          </cell>
          <cell r="O45">
            <v>0</v>
          </cell>
          <cell r="P45">
            <v>18</v>
          </cell>
          <cell r="Q45">
            <v>1188</v>
          </cell>
        </row>
        <row r="46">
          <cell r="B46" t="str">
            <v>Kiên Giang</v>
          </cell>
          <cell r="C46">
            <v>11443</v>
          </cell>
          <cell r="F46">
            <v>26</v>
          </cell>
          <cell r="G46">
            <v>0</v>
          </cell>
          <cell r="H46">
            <v>11417</v>
          </cell>
          <cell r="I46">
            <v>7408</v>
          </cell>
          <cell r="J46">
            <v>1815</v>
          </cell>
          <cell r="K46">
            <v>70</v>
          </cell>
          <cell r="L46">
            <v>5399</v>
          </cell>
          <cell r="M46">
            <v>88</v>
          </cell>
          <cell r="N46">
            <v>6</v>
          </cell>
          <cell r="O46">
            <v>2</v>
          </cell>
          <cell r="P46">
            <v>28</v>
          </cell>
          <cell r="Q46">
            <v>4009</v>
          </cell>
        </row>
        <row r="47">
          <cell r="B47" t="str">
            <v>Kon Tum</v>
          </cell>
          <cell r="C47">
            <v>1862</v>
          </cell>
          <cell r="F47">
            <v>18</v>
          </cell>
          <cell r="G47">
            <v>1</v>
          </cell>
          <cell r="H47">
            <v>1844</v>
          </cell>
          <cell r="I47">
            <v>1235</v>
          </cell>
          <cell r="J47">
            <v>507</v>
          </cell>
          <cell r="K47">
            <v>5</v>
          </cell>
          <cell r="L47">
            <v>691</v>
          </cell>
          <cell r="M47">
            <v>31</v>
          </cell>
          <cell r="N47">
            <v>1</v>
          </cell>
          <cell r="O47">
            <v>0</v>
          </cell>
          <cell r="P47">
            <v>0</v>
          </cell>
          <cell r="Q47">
            <v>609</v>
          </cell>
        </row>
        <row r="48">
          <cell r="B48" t="str">
            <v>Khánh Hòa</v>
          </cell>
          <cell r="C48">
            <v>6918</v>
          </cell>
          <cell r="F48">
            <v>12</v>
          </cell>
          <cell r="G48">
            <v>0</v>
          </cell>
          <cell r="H48">
            <v>6906</v>
          </cell>
          <cell r="I48">
            <v>4087</v>
          </cell>
          <cell r="J48">
            <v>1025</v>
          </cell>
          <cell r="K48">
            <v>32</v>
          </cell>
          <cell r="L48">
            <v>2986</v>
          </cell>
          <cell r="M48">
            <v>27</v>
          </cell>
          <cell r="N48">
            <v>9</v>
          </cell>
          <cell r="O48">
            <v>0</v>
          </cell>
          <cell r="P48">
            <v>8</v>
          </cell>
          <cell r="Q48">
            <v>2819</v>
          </cell>
        </row>
        <row r="49">
          <cell r="B49" t="str">
            <v>Lai Châu</v>
          </cell>
          <cell r="C49">
            <v>591</v>
          </cell>
          <cell r="F49">
            <v>1</v>
          </cell>
          <cell r="G49">
            <v>0</v>
          </cell>
          <cell r="H49">
            <v>590</v>
          </cell>
          <cell r="I49">
            <v>405</v>
          </cell>
          <cell r="J49">
            <v>259</v>
          </cell>
          <cell r="K49">
            <v>2</v>
          </cell>
          <cell r="L49">
            <v>141</v>
          </cell>
          <cell r="M49">
            <v>2</v>
          </cell>
          <cell r="N49">
            <v>0</v>
          </cell>
          <cell r="O49">
            <v>0</v>
          </cell>
          <cell r="P49">
            <v>1</v>
          </cell>
          <cell r="Q49">
            <v>185</v>
          </cell>
        </row>
        <row r="50">
          <cell r="B50" t="str">
            <v>Lạng Sơn</v>
          </cell>
          <cell r="C50">
            <v>2649</v>
          </cell>
          <cell r="F50">
            <v>17</v>
          </cell>
          <cell r="G50">
            <v>0</v>
          </cell>
          <cell r="H50">
            <v>2632</v>
          </cell>
          <cell r="I50">
            <v>1510</v>
          </cell>
          <cell r="J50">
            <v>692</v>
          </cell>
          <cell r="K50">
            <v>23</v>
          </cell>
          <cell r="L50">
            <v>781</v>
          </cell>
          <cell r="M50">
            <v>1</v>
          </cell>
          <cell r="N50">
            <v>6</v>
          </cell>
          <cell r="O50">
            <v>0</v>
          </cell>
          <cell r="P50">
            <v>7</v>
          </cell>
          <cell r="Q50">
            <v>1122</v>
          </cell>
        </row>
        <row r="51">
          <cell r="B51" t="str">
            <v>Lào Cai</v>
          </cell>
          <cell r="C51">
            <v>1916</v>
          </cell>
          <cell r="F51">
            <v>7</v>
          </cell>
          <cell r="G51">
            <v>0</v>
          </cell>
          <cell r="H51">
            <v>1909</v>
          </cell>
          <cell r="I51">
            <v>1066</v>
          </cell>
          <cell r="J51">
            <v>644</v>
          </cell>
          <cell r="K51">
            <v>6</v>
          </cell>
          <cell r="L51">
            <v>408</v>
          </cell>
          <cell r="M51">
            <v>3</v>
          </cell>
          <cell r="N51">
            <v>3</v>
          </cell>
          <cell r="O51">
            <v>0</v>
          </cell>
          <cell r="P51">
            <v>2</v>
          </cell>
          <cell r="Q51">
            <v>843</v>
          </cell>
        </row>
        <row r="52">
          <cell r="B52" t="str">
            <v>Lâm Đồng</v>
          </cell>
          <cell r="C52">
            <v>7671</v>
          </cell>
          <cell r="F52">
            <v>9</v>
          </cell>
          <cell r="G52">
            <v>0</v>
          </cell>
          <cell r="H52">
            <v>7662</v>
          </cell>
          <cell r="I52">
            <v>4930</v>
          </cell>
          <cell r="J52">
            <v>1051</v>
          </cell>
          <cell r="K52">
            <v>54</v>
          </cell>
          <cell r="L52">
            <v>3746</v>
          </cell>
          <cell r="M52">
            <v>40</v>
          </cell>
          <cell r="N52">
            <v>13</v>
          </cell>
          <cell r="O52">
            <v>0</v>
          </cell>
          <cell r="P52">
            <v>26</v>
          </cell>
          <cell r="Q52">
            <v>2732</v>
          </cell>
        </row>
        <row r="53">
          <cell r="B53" t="str">
            <v>Long An</v>
          </cell>
          <cell r="C53">
            <v>17797</v>
          </cell>
          <cell r="F53">
            <v>16</v>
          </cell>
          <cell r="G53">
            <v>0</v>
          </cell>
          <cell r="H53">
            <v>17781</v>
          </cell>
          <cell r="I53">
            <v>10848</v>
          </cell>
          <cell r="J53">
            <v>2039</v>
          </cell>
          <cell r="K53">
            <v>39</v>
          </cell>
          <cell r="L53">
            <v>8436</v>
          </cell>
          <cell r="M53">
            <v>285</v>
          </cell>
          <cell r="N53">
            <v>25</v>
          </cell>
          <cell r="O53">
            <v>0</v>
          </cell>
          <cell r="P53">
            <v>24</v>
          </cell>
          <cell r="Q53">
            <v>6933</v>
          </cell>
        </row>
        <row r="54">
          <cell r="B54" t="str">
            <v>Nam Định</v>
          </cell>
          <cell r="C54">
            <v>3368</v>
          </cell>
          <cell r="F54">
            <v>18</v>
          </cell>
          <cell r="G54">
            <v>0</v>
          </cell>
          <cell r="H54">
            <v>3350</v>
          </cell>
          <cell r="I54">
            <v>1696</v>
          </cell>
          <cell r="J54">
            <v>848</v>
          </cell>
          <cell r="K54">
            <v>6</v>
          </cell>
          <cell r="L54">
            <v>819</v>
          </cell>
          <cell r="M54">
            <v>3</v>
          </cell>
          <cell r="N54">
            <v>5</v>
          </cell>
          <cell r="O54">
            <v>0</v>
          </cell>
          <cell r="P54">
            <v>15</v>
          </cell>
          <cell r="Q54">
            <v>1654</v>
          </cell>
        </row>
        <row r="55">
          <cell r="B55" t="str">
            <v>Ninh Bình</v>
          </cell>
          <cell r="C55">
            <v>3095</v>
          </cell>
          <cell r="F55">
            <v>13</v>
          </cell>
          <cell r="G55">
            <v>0</v>
          </cell>
          <cell r="H55">
            <v>3082</v>
          </cell>
          <cell r="I55">
            <v>2141</v>
          </cell>
          <cell r="J55">
            <v>625</v>
          </cell>
          <cell r="K55">
            <v>12</v>
          </cell>
          <cell r="L55">
            <v>1485</v>
          </cell>
          <cell r="M55">
            <v>4</v>
          </cell>
          <cell r="N55">
            <v>0</v>
          </cell>
          <cell r="O55">
            <v>0</v>
          </cell>
          <cell r="P55">
            <v>15</v>
          </cell>
          <cell r="Q55">
            <v>941</v>
          </cell>
        </row>
        <row r="56">
          <cell r="B56" t="str">
            <v>Ninh Thuận</v>
          </cell>
          <cell r="C56">
            <v>2685</v>
          </cell>
          <cell r="F56">
            <v>21</v>
          </cell>
          <cell r="G56">
            <v>0</v>
          </cell>
          <cell r="H56">
            <v>2664</v>
          </cell>
          <cell r="I56">
            <v>1779</v>
          </cell>
          <cell r="J56">
            <v>606</v>
          </cell>
          <cell r="K56">
            <v>3</v>
          </cell>
          <cell r="L56">
            <v>1152</v>
          </cell>
          <cell r="M56">
            <v>17</v>
          </cell>
          <cell r="N56">
            <v>0</v>
          </cell>
          <cell r="O56">
            <v>0</v>
          </cell>
          <cell r="P56">
            <v>1</v>
          </cell>
          <cell r="Q56">
            <v>885</v>
          </cell>
        </row>
        <row r="57">
          <cell r="B57" t="str">
            <v>Nghệ An</v>
          </cell>
          <cell r="C57">
            <v>7775</v>
          </cell>
          <cell r="F57">
            <v>27</v>
          </cell>
          <cell r="G57">
            <v>0</v>
          </cell>
          <cell r="H57">
            <v>7748</v>
          </cell>
          <cell r="I57">
            <v>5226</v>
          </cell>
          <cell r="J57">
            <v>2024</v>
          </cell>
          <cell r="K57">
            <v>42</v>
          </cell>
          <cell r="L57">
            <v>3121</v>
          </cell>
          <cell r="M57">
            <v>16</v>
          </cell>
          <cell r="N57">
            <v>1</v>
          </cell>
          <cell r="O57">
            <v>0</v>
          </cell>
          <cell r="P57">
            <v>22</v>
          </cell>
          <cell r="Q57">
            <v>2522</v>
          </cell>
        </row>
        <row r="58">
          <cell r="B58" t="str">
            <v>Phú Thọ</v>
          </cell>
          <cell r="C58">
            <v>5189</v>
          </cell>
          <cell r="F58">
            <v>28</v>
          </cell>
          <cell r="G58">
            <v>1</v>
          </cell>
          <cell r="H58">
            <v>5161</v>
          </cell>
          <cell r="I58">
            <v>3433</v>
          </cell>
          <cell r="J58">
            <v>1436</v>
          </cell>
          <cell r="K58">
            <v>46</v>
          </cell>
          <cell r="L58">
            <v>1896</v>
          </cell>
          <cell r="M58">
            <v>47</v>
          </cell>
          <cell r="N58">
            <v>8</v>
          </cell>
          <cell r="O58">
            <v>0</v>
          </cell>
          <cell r="P58">
            <v>0</v>
          </cell>
          <cell r="Q58">
            <v>1728</v>
          </cell>
        </row>
        <row r="59">
          <cell r="B59" t="str">
            <v>Phú Yên</v>
          </cell>
          <cell r="C59">
            <v>3969</v>
          </cell>
          <cell r="F59">
            <v>19</v>
          </cell>
          <cell r="G59">
            <v>0</v>
          </cell>
          <cell r="H59">
            <v>3950</v>
          </cell>
          <cell r="I59">
            <v>2566</v>
          </cell>
          <cell r="J59">
            <v>678</v>
          </cell>
          <cell r="K59">
            <v>27</v>
          </cell>
          <cell r="L59">
            <v>1799</v>
          </cell>
          <cell r="M59">
            <v>50</v>
          </cell>
          <cell r="N59">
            <v>3</v>
          </cell>
          <cell r="O59">
            <v>0</v>
          </cell>
          <cell r="P59">
            <v>9</v>
          </cell>
          <cell r="Q59">
            <v>1384</v>
          </cell>
        </row>
        <row r="60">
          <cell r="B60" t="str">
            <v>Quảng Bình</v>
          </cell>
          <cell r="C60">
            <v>1637</v>
          </cell>
          <cell r="F60">
            <v>11</v>
          </cell>
          <cell r="G60">
            <v>0</v>
          </cell>
          <cell r="H60">
            <v>1626</v>
          </cell>
          <cell r="I60">
            <v>1068</v>
          </cell>
          <cell r="J60">
            <v>524</v>
          </cell>
          <cell r="K60">
            <v>9</v>
          </cell>
          <cell r="L60">
            <v>520</v>
          </cell>
          <cell r="M60">
            <v>4</v>
          </cell>
          <cell r="N60">
            <v>3</v>
          </cell>
          <cell r="O60">
            <v>0</v>
          </cell>
          <cell r="P60">
            <v>8</v>
          </cell>
          <cell r="Q60">
            <v>558</v>
          </cell>
        </row>
        <row r="61">
          <cell r="B61" t="str">
            <v>Quảng Nam</v>
          </cell>
          <cell r="C61">
            <v>4150</v>
          </cell>
          <cell r="F61">
            <v>20</v>
          </cell>
          <cell r="G61">
            <v>9</v>
          </cell>
          <cell r="H61">
            <v>4130</v>
          </cell>
          <cell r="I61">
            <v>2334</v>
          </cell>
          <cell r="J61">
            <v>885</v>
          </cell>
          <cell r="K61">
            <v>27</v>
          </cell>
          <cell r="L61">
            <v>1299</v>
          </cell>
          <cell r="M61">
            <v>18</v>
          </cell>
          <cell r="N61">
            <v>11</v>
          </cell>
          <cell r="O61">
            <v>1</v>
          </cell>
          <cell r="P61">
            <v>93</v>
          </cell>
          <cell r="Q61">
            <v>1796</v>
          </cell>
        </row>
        <row r="62">
          <cell r="B62" t="str">
            <v>Quảng Ninh</v>
          </cell>
          <cell r="C62">
            <v>4848</v>
          </cell>
          <cell r="F62">
            <v>34</v>
          </cell>
          <cell r="G62">
            <v>0</v>
          </cell>
          <cell r="H62">
            <v>4814</v>
          </cell>
          <cell r="I62">
            <v>3209</v>
          </cell>
          <cell r="J62">
            <v>1029</v>
          </cell>
          <cell r="K62">
            <v>39</v>
          </cell>
          <cell r="L62">
            <v>2127</v>
          </cell>
          <cell r="M62">
            <v>8</v>
          </cell>
          <cell r="N62">
            <v>6</v>
          </cell>
          <cell r="O62">
            <v>0</v>
          </cell>
          <cell r="P62">
            <v>0</v>
          </cell>
          <cell r="Q62">
            <v>1605</v>
          </cell>
        </row>
        <row r="63">
          <cell r="B63" t="str">
            <v>Quảng Ngãi</v>
          </cell>
          <cell r="C63">
            <v>4299</v>
          </cell>
          <cell r="F63">
            <v>15</v>
          </cell>
          <cell r="G63">
            <v>0</v>
          </cell>
          <cell r="H63">
            <v>4284</v>
          </cell>
          <cell r="I63">
            <v>2748</v>
          </cell>
          <cell r="J63">
            <v>591</v>
          </cell>
          <cell r="K63">
            <v>13</v>
          </cell>
          <cell r="L63">
            <v>2100</v>
          </cell>
          <cell r="M63">
            <v>23</v>
          </cell>
          <cell r="N63">
            <v>4</v>
          </cell>
          <cell r="O63">
            <v>0</v>
          </cell>
          <cell r="P63">
            <v>17</v>
          </cell>
          <cell r="Q63">
            <v>1536</v>
          </cell>
        </row>
        <row r="64">
          <cell r="B64" t="str">
            <v>Quảng Trị</v>
          </cell>
          <cell r="C64">
            <v>1285</v>
          </cell>
          <cell r="F64">
            <v>1</v>
          </cell>
          <cell r="G64">
            <v>0</v>
          </cell>
          <cell r="H64">
            <v>1284</v>
          </cell>
          <cell r="I64">
            <v>823</v>
          </cell>
          <cell r="J64">
            <v>313</v>
          </cell>
          <cell r="K64">
            <v>12</v>
          </cell>
          <cell r="L64">
            <v>485</v>
          </cell>
          <cell r="M64">
            <v>10</v>
          </cell>
          <cell r="N64">
            <v>0</v>
          </cell>
          <cell r="O64">
            <v>0</v>
          </cell>
          <cell r="P64">
            <v>3</v>
          </cell>
          <cell r="Q64">
            <v>461</v>
          </cell>
        </row>
        <row r="65">
          <cell r="B65" t="str">
            <v>Sóc Trăng</v>
          </cell>
          <cell r="C65">
            <v>6845</v>
          </cell>
          <cell r="F65">
            <v>7</v>
          </cell>
          <cell r="G65">
            <v>6</v>
          </cell>
          <cell r="H65">
            <v>6838</v>
          </cell>
          <cell r="I65">
            <v>4644</v>
          </cell>
          <cell r="J65">
            <v>1088</v>
          </cell>
          <cell r="K65">
            <v>22</v>
          </cell>
          <cell r="L65">
            <v>3390</v>
          </cell>
          <cell r="M65">
            <v>121</v>
          </cell>
          <cell r="N65">
            <v>14</v>
          </cell>
          <cell r="O65">
            <v>0</v>
          </cell>
          <cell r="P65">
            <v>9</v>
          </cell>
          <cell r="Q65">
            <v>2194</v>
          </cell>
        </row>
        <row r="66">
          <cell r="B66" t="str">
            <v>Sơn La</v>
          </cell>
          <cell r="C66">
            <v>2767</v>
          </cell>
          <cell r="F66">
            <v>9</v>
          </cell>
          <cell r="G66">
            <v>0</v>
          </cell>
          <cell r="H66">
            <v>2758</v>
          </cell>
          <cell r="I66">
            <v>2006</v>
          </cell>
          <cell r="J66">
            <v>948</v>
          </cell>
          <cell r="K66">
            <v>11</v>
          </cell>
          <cell r="L66">
            <v>1005</v>
          </cell>
          <cell r="M66">
            <v>11</v>
          </cell>
          <cell r="N66">
            <v>9</v>
          </cell>
          <cell r="O66">
            <v>0</v>
          </cell>
          <cell r="P66">
            <v>22</v>
          </cell>
          <cell r="Q66">
            <v>752</v>
          </cell>
        </row>
        <row r="67">
          <cell r="B67" t="str">
            <v>Tây Ninh</v>
          </cell>
          <cell r="C67">
            <v>17490</v>
          </cell>
          <cell r="F67">
            <v>16</v>
          </cell>
          <cell r="G67">
            <v>1</v>
          </cell>
          <cell r="H67">
            <v>17474</v>
          </cell>
          <cell r="I67">
            <v>10040</v>
          </cell>
          <cell r="J67">
            <v>1434</v>
          </cell>
          <cell r="K67">
            <v>73</v>
          </cell>
          <cell r="L67">
            <v>8392</v>
          </cell>
          <cell r="M67">
            <v>57</v>
          </cell>
          <cell r="N67">
            <v>19</v>
          </cell>
          <cell r="O67">
            <v>0</v>
          </cell>
          <cell r="P67">
            <v>65</v>
          </cell>
          <cell r="Q67">
            <v>7434</v>
          </cell>
        </row>
        <row r="68">
          <cell r="B68" t="str">
            <v>Tiền Giang</v>
          </cell>
          <cell r="C68">
            <v>13799</v>
          </cell>
          <cell r="F68">
            <v>33</v>
          </cell>
          <cell r="G68">
            <v>0</v>
          </cell>
          <cell r="H68">
            <v>13766</v>
          </cell>
          <cell r="I68">
            <v>8375</v>
          </cell>
          <cell r="J68">
            <v>1494</v>
          </cell>
          <cell r="K68">
            <v>59</v>
          </cell>
          <cell r="L68">
            <v>6488</v>
          </cell>
          <cell r="M68">
            <v>277</v>
          </cell>
          <cell r="N68">
            <v>8</v>
          </cell>
          <cell r="O68">
            <v>0</v>
          </cell>
          <cell r="P68">
            <v>49</v>
          </cell>
          <cell r="Q68">
            <v>5391</v>
          </cell>
        </row>
        <row r="69">
          <cell r="B69" t="str">
            <v>TT Huế</v>
          </cell>
          <cell r="C69">
            <v>2869</v>
          </cell>
          <cell r="F69">
            <v>3</v>
          </cell>
          <cell r="G69">
            <v>0</v>
          </cell>
          <cell r="H69">
            <v>2866</v>
          </cell>
          <cell r="I69">
            <v>1885</v>
          </cell>
          <cell r="J69">
            <v>378</v>
          </cell>
          <cell r="K69">
            <v>8</v>
          </cell>
          <cell r="L69">
            <v>1477</v>
          </cell>
          <cell r="M69">
            <v>11</v>
          </cell>
          <cell r="N69">
            <v>2</v>
          </cell>
          <cell r="O69">
            <v>0</v>
          </cell>
          <cell r="P69">
            <v>9</v>
          </cell>
          <cell r="Q69">
            <v>981</v>
          </cell>
        </row>
        <row r="70">
          <cell r="B70" t="str">
            <v>Tuyên Quang</v>
          </cell>
          <cell r="C70">
            <v>2650</v>
          </cell>
          <cell r="F70">
            <v>8</v>
          </cell>
          <cell r="G70">
            <v>0</v>
          </cell>
          <cell r="H70">
            <v>2642</v>
          </cell>
          <cell r="I70">
            <v>1376</v>
          </cell>
          <cell r="J70">
            <v>825</v>
          </cell>
          <cell r="K70">
            <v>12</v>
          </cell>
          <cell r="L70">
            <v>495</v>
          </cell>
          <cell r="M70">
            <v>38</v>
          </cell>
          <cell r="N70">
            <v>0</v>
          </cell>
          <cell r="O70">
            <v>0</v>
          </cell>
          <cell r="P70">
            <v>6</v>
          </cell>
          <cell r="Q70">
            <v>1266</v>
          </cell>
        </row>
        <row r="71">
          <cell r="B71" t="str">
            <v>Thái Bình</v>
          </cell>
          <cell r="C71">
            <v>3676</v>
          </cell>
          <cell r="F71">
            <v>12</v>
          </cell>
          <cell r="G71">
            <v>0</v>
          </cell>
          <cell r="H71">
            <v>3664</v>
          </cell>
          <cell r="I71">
            <v>1834</v>
          </cell>
          <cell r="J71">
            <v>711</v>
          </cell>
          <cell r="K71">
            <v>9</v>
          </cell>
          <cell r="L71">
            <v>1096</v>
          </cell>
          <cell r="M71">
            <v>2</v>
          </cell>
          <cell r="N71">
            <v>8</v>
          </cell>
          <cell r="O71">
            <v>0</v>
          </cell>
          <cell r="P71">
            <v>8</v>
          </cell>
          <cell r="Q71">
            <v>1830</v>
          </cell>
        </row>
        <row r="72">
          <cell r="B72" t="str">
            <v>Thái Nguyên</v>
          </cell>
          <cell r="C72">
            <v>6107</v>
          </cell>
          <cell r="F72">
            <v>151</v>
          </cell>
          <cell r="H72">
            <v>5956</v>
          </cell>
          <cell r="I72">
            <v>3088</v>
          </cell>
          <cell r="J72">
            <v>989</v>
          </cell>
          <cell r="K72">
            <v>29</v>
          </cell>
          <cell r="L72">
            <v>2027</v>
          </cell>
          <cell r="M72">
            <v>24</v>
          </cell>
          <cell r="N72">
            <v>8</v>
          </cell>
          <cell r="O72">
            <v>0</v>
          </cell>
          <cell r="P72">
            <v>11</v>
          </cell>
          <cell r="Q72">
            <v>2868</v>
          </cell>
        </row>
        <row r="73">
          <cell r="B73" t="str">
            <v>Thanh Hóa</v>
          </cell>
          <cell r="C73">
            <v>8096</v>
          </cell>
          <cell r="F73">
            <v>34</v>
          </cell>
          <cell r="G73">
            <v>0</v>
          </cell>
          <cell r="H73">
            <v>8062</v>
          </cell>
          <cell r="I73">
            <v>4968</v>
          </cell>
          <cell r="J73">
            <v>1303</v>
          </cell>
          <cell r="K73">
            <v>24</v>
          </cell>
          <cell r="L73">
            <v>3570</v>
          </cell>
          <cell r="M73">
            <v>20</v>
          </cell>
          <cell r="N73">
            <v>12</v>
          </cell>
          <cell r="O73">
            <v>0</v>
          </cell>
          <cell r="P73">
            <v>39</v>
          </cell>
          <cell r="Q73">
            <v>3094</v>
          </cell>
        </row>
        <row r="74">
          <cell r="B74" t="str">
            <v>Trà Vinh</v>
          </cell>
          <cell r="C74">
            <v>9110</v>
          </cell>
          <cell r="F74">
            <v>11</v>
          </cell>
          <cell r="G74">
            <v>0</v>
          </cell>
          <cell r="H74">
            <v>9099</v>
          </cell>
          <cell r="I74">
            <v>5943</v>
          </cell>
          <cell r="J74">
            <v>1263</v>
          </cell>
          <cell r="K74">
            <v>35</v>
          </cell>
          <cell r="L74">
            <v>4543</v>
          </cell>
          <cell r="M74">
            <v>34</v>
          </cell>
          <cell r="N74">
            <v>3</v>
          </cell>
          <cell r="O74">
            <v>0</v>
          </cell>
          <cell r="P74">
            <v>65</v>
          </cell>
          <cell r="Q74">
            <v>3156</v>
          </cell>
        </row>
        <row r="75">
          <cell r="B75" t="str">
            <v>Vĩnh Long</v>
          </cell>
          <cell r="C75">
            <v>8511</v>
          </cell>
          <cell r="F75">
            <v>6</v>
          </cell>
          <cell r="G75">
            <v>0</v>
          </cell>
          <cell r="H75">
            <v>8505</v>
          </cell>
          <cell r="I75">
            <v>5249</v>
          </cell>
          <cell r="J75">
            <v>737</v>
          </cell>
          <cell r="K75">
            <v>16</v>
          </cell>
          <cell r="L75">
            <v>4321</v>
          </cell>
          <cell r="M75">
            <v>139</v>
          </cell>
          <cell r="N75">
            <v>11</v>
          </cell>
          <cell r="O75">
            <v>0</v>
          </cell>
          <cell r="P75">
            <v>25</v>
          </cell>
          <cell r="Q75">
            <v>3256</v>
          </cell>
        </row>
        <row r="76">
          <cell r="B76" t="str">
            <v>Vĩnh Phúc</v>
          </cell>
          <cell r="C76">
            <v>3588</v>
          </cell>
          <cell r="F76">
            <v>33</v>
          </cell>
          <cell r="G76">
            <v>2</v>
          </cell>
          <cell r="H76">
            <v>3555</v>
          </cell>
          <cell r="I76">
            <v>2218</v>
          </cell>
          <cell r="J76">
            <v>1078</v>
          </cell>
          <cell r="K76">
            <v>11</v>
          </cell>
          <cell r="L76">
            <v>1087</v>
          </cell>
          <cell r="M76">
            <v>26</v>
          </cell>
          <cell r="N76">
            <v>8</v>
          </cell>
          <cell r="O76">
            <v>0</v>
          </cell>
          <cell r="P76">
            <v>8</v>
          </cell>
          <cell r="Q76">
            <v>1337</v>
          </cell>
        </row>
        <row r="77">
          <cell r="B77" t="str">
            <v>Yên Bái</v>
          </cell>
          <cell r="C77">
            <v>2246</v>
          </cell>
          <cell r="F77">
            <v>5</v>
          </cell>
          <cell r="G77">
            <v>0</v>
          </cell>
          <cell r="H77">
            <v>2241</v>
          </cell>
          <cell r="I77">
            <v>1154</v>
          </cell>
          <cell r="J77">
            <v>596</v>
          </cell>
          <cell r="K77">
            <v>15</v>
          </cell>
          <cell r="L77">
            <v>538</v>
          </cell>
          <cell r="M77">
            <v>5</v>
          </cell>
          <cell r="N77">
            <v>0</v>
          </cell>
          <cell r="O77">
            <v>0</v>
          </cell>
          <cell r="P77">
            <v>0</v>
          </cell>
          <cell r="Q77">
            <v>1087</v>
          </cell>
        </row>
      </sheetData>
      <sheetData sheetId="2">
        <row r="15">
          <cell r="B15" t="str">
            <v>An Giang</v>
          </cell>
          <cell r="C15">
            <v>2767071781</v>
          </cell>
          <cell r="F15">
            <v>12181720</v>
          </cell>
          <cell r="G15">
            <v>820591</v>
          </cell>
          <cell r="H15">
            <v>2754890061</v>
          </cell>
          <cell r="I15">
            <v>1336140834</v>
          </cell>
          <cell r="J15">
            <v>71511000</v>
          </cell>
          <cell r="K15">
            <v>5782566</v>
          </cell>
          <cell r="L15">
            <v>41120</v>
          </cell>
          <cell r="M15">
            <v>1182138289</v>
          </cell>
          <cell r="N15">
            <v>57328154</v>
          </cell>
          <cell r="O15">
            <v>87878</v>
          </cell>
          <cell r="P15">
            <v>0</v>
          </cell>
          <cell r="Q15">
            <v>19251827</v>
          </cell>
          <cell r="R15">
            <v>1418749227</v>
          </cell>
        </row>
        <row r="16">
          <cell r="B16" t="str">
            <v>Bạc Liêu</v>
          </cell>
          <cell r="C16">
            <v>787067106</v>
          </cell>
          <cell r="F16">
            <v>525147</v>
          </cell>
          <cell r="G16">
            <v>0</v>
          </cell>
          <cell r="H16">
            <v>786541959</v>
          </cell>
          <cell r="I16">
            <v>625647548</v>
          </cell>
          <cell r="J16">
            <v>8745556</v>
          </cell>
          <cell r="K16">
            <v>1827620</v>
          </cell>
          <cell r="L16">
            <v>0</v>
          </cell>
          <cell r="M16">
            <v>612023926</v>
          </cell>
          <cell r="N16">
            <v>2028469</v>
          </cell>
          <cell r="O16">
            <v>257313</v>
          </cell>
          <cell r="P16">
            <v>84419</v>
          </cell>
          <cell r="Q16">
            <v>680245</v>
          </cell>
          <cell r="R16">
            <v>160894411</v>
          </cell>
        </row>
        <row r="17">
          <cell r="B17" t="str">
            <v>Bắc Giang</v>
          </cell>
          <cell r="C17">
            <v>916337049</v>
          </cell>
          <cell r="F17">
            <v>974667</v>
          </cell>
          <cell r="G17">
            <v>275890201</v>
          </cell>
          <cell r="H17">
            <v>915362382</v>
          </cell>
          <cell r="I17">
            <v>466218616</v>
          </cell>
          <cell r="J17">
            <v>24358713.4</v>
          </cell>
          <cell r="K17">
            <v>31281195</v>
          </cell>
          <cell r="L17">
            <v>37129</v>
          </cell>
          <cell r="M17">
            <v>363720869.6</v>
          </cell>
          <cell r="N17">
            <v>42614741</v>
          </cell>
          <cell r="O17">
            <v>601368</v>
          </cell>
          <cell r="P17">
            <v>0</v>
          </cell>
          <cell r="Q17">
            <v>3604600</v>
          </cell>
          <cell r="R17">
            <v>449143766</v>
          </cell>
        </row>
        <row r="18">
          <cell r="B18" t="str">
            <v>Bắc Kạn</v>
          </cell>
          <cell r="C18">
            <v>67247948</v>
          </cell>
          <cell r="F18">
            <v>670913</v>
          </cell>
          <cell r="G18">
            <v>0</v>
          </cell>
          <cell r="H18">
            <v>66577035</v>
          </cell>
          <cell r="I18">
            <v>47860264</v>
          </cell>
          <cell r="J18">
            <v>841174</v>
          </cell>
          <cell r="K18">
            <v>19850</v>
          </cell>
          <cell r="L18">
            <v>0</v>
          </cell>
          <cell r="M18">
            <v>46910074</v>
          </cell>
          <cell r="N18">
            <v>77661</v>
          </cell>
          <cell r="O18">
            <v>0</v>
          </cell>
          <cell r="P18">
            <v>0</v>
          </cell>
          <cell r="Q18">
            <v>11505</v>
          </cell>
          <cell r="R18">
            <v>18716771</v>
          </cell>
        </row>
        <row r="19">
          <cell r="B19" t="str">
            <v>Bắc Ninh</v>
          </cell>
          <cell r="C19">
            <v>1179253682.1599998</v>
          </cell>
          <cell r="F19">
            <v>63920710.692</v>
          </cell>
          <cell r="G19">
            <v>6600904</v>
          </cell>
          <cell r="H19">
            <v>1115332971.468</v>
          </cell>
          <cell r="I19">
            <v>779129701.4679999</v>
          </cell>
          <cell r="J19">
            <v>40957697</v>
          </cell>
          <cell r="K19">
            <v>11469887</v>
          </cell>
          <cell r="L19">
            <v>133017</v>
          </cell>
          <cell r="M19">
            <v>707661912.7479999</v>
          </cell>
          <cell r="N19">
            <v>17241814</v>
          </cell>
          <cell r="O19">
            <v>23401.72</v>
          </cell>
          <cell r="P19">
            <v>0</v>
          </cell>
          <cell r="Q19">
            <v>1641972</v>
          </cell>
          <cell r="R19">
            <v>336203270</v>
          </cell>
        </row>
        <row r="20">
          <cell r="B20" t="str">
            <v>Bến Tre</v>
          </cell>
          <cell r="C20">
            <v>766907468.5510001</v>
          </cell>
          <cell r="F20">
            <v>3723566.9620000003</v>
          </cell>
          <cell r="G20">
            <v>4178992.023</v>
          </cell>
          <cell r="H20">
            <v>763183901.5889999</v>
          </cell>
          <cell r="I20">
            <v>545342447.742</v>
          </cell>
          <cell r="J20">
            <v>25028829.641000003</v>
          </cell>
          <cell r="K20">
            <v>2947367.779</v>
          </cell>
          <cell r="L20">
            <v>0</v>
          </cell>
          <cell r="M20">
            <v>501996245.7060001</v>
          </cell>
          <cell r="N20">
            <v>11502293.442</v>
          </cell>
          <cell r="O20">
            <v>1461973.67</v>
          </cell>
          <cell r="P20">
            <v>0</v>
          </cell>
          <cell r="Q20">
            <v>2405737.5039999997</v>
          </cell>
          <cell r="R20">
            <v>217841453.847</v>
          </cell>
        </row>
        <row r="21">
          <cell r="B21" t="str">
            <v>Bình Dương</v>
          </cell>
          <cell r="C21">
            <v>4754859874</v>
          </cell>
          <cell r="F21">
            <v>5407062</v>
          </cell>
          <cell r="G21">
            <v>0</v>
          </cell>
          <cell r="H21">
            <v>4749452812</v>
          </cell>
          <cell r="I21">
            <v>3885295263</v>
          </cell>
          <cell r="J21">
            <v>96277566</v>
          </cell>
          <cell r="K21">
            <v>26298020</v>
          </cell>
          <cell r="L21">
            <v>0</v>
          </cell>
          <cell r="M21">
            <v>3468898936</v>
          </cell>
          <cell r="N21">
            <v>250836264</v>
          </cell>
          <cell r="O21">
            <v>5439341</v>
          </cell>
          <cell r="P21">
            <v>0</v>
          </cell>
          <cell r="Q21">
            <v>37545136</v>
          </cell>
          <cell r="R21">
            <v>864157549</v>
          </cell>
        </row>
        <row r="22">
          <cell r="B22" t="str">
            <v>Bình Định</v>
          </cell>
          <cell r="C22">
            <v>1095589525</v>
          </cell>
          <cell r="F22">
            <v>161388</v>
          </cell>
          <cell r="G22">
            <v>15834958</v>
          </cell>
          <cell r="H22">
            <v>1095428137</v>
          </cell>
          <cell r="I22">
            <v>534628024</v>
          </cell>
          <cell r="J22">
            <v>9196715</v>
          </cell>
          <cell r="K22">
            <v>604160</v>
          </cell>
          <cell r="L22">
            <v>0</v>
          </cell>
          <cell r="M22">
            <v>520811046</v>
          </cell>
          <cell r="N22">
            <v>1356257</v>
          </cell>
          <cell r="O22">
            <v>819058</v>
          </cell>
          <cell r="P22">
            <v>0</v>
          </cell>
          <cell r="Q22">
            <v>1840788</v>
          </cell>
          <cell r="R22">
            <v>560800113</v>
          </cell>
        </row>
        <row r="23">
          <cell r="B23" t="str">
            <v>Bình Phước</v>
          </cell>
          <cell r="C23">
            <v>1198621137</v>
          </cell>
          <cell r="F23">
            <v>13778208</v>
          </cell>
          <cell r="G23">
            <v>0</v>
          </cell>
          <cell r="H23">
            <v>1184842929</v>
          </cell>
          <cell r="I23">
            <v>715405510</v>
          </cell>
          <cell r="J23">
            <v>30350503</v>
          </cell>
          <cell r="K23">
            <v>12445135</v>
          </cell>
          <cell r="L23">
            <v>0</v>
          </cell>
          <cell r="M23">
            <v>621588056</v>
          </cell>
          <cell r="N23">
            <v>25360658</v>
          </cell>
          <cell r="O23">
            <v>22722093</v>
          </cell>
          <cell r="P23">
            <v>0</v>
          </cell>
          <cell r="Q23">
            <v>2939065</v>
          </cell>
          <cell r="R23">
            <v>469437419</v>
          </cell>
        </row>
        <row r="24">
          <cell r="B24" t="str">
            <v>Bình Thuận</v>
          </cell>
          <cell r="C24">
            <v>1353730880</v>
          </cell>
          <cell r="F24">
            <v>445773</v>
          </cell>
          <cell r="G24">
            <v>3854961</v>
          </cell>
          <cell r="H24">
            <v>1353285107</v>
          </cell>
          <cell r="I24">
            <v>708312589</v>
          </cell>
          <cell r="J24">
            <v>39588098</v>
          </cell>
          <cell r="K24">
            <v>28318928</v>
          </cell>
          <cell r="L24">
            <v>3125</v>
          </cell>
          <cell r="M24">
            <v>574646258</v>
          </cell>
          <cell r="N24">
            <v>36159969</v>
          </cell>
          <cell r="O24">
            <v>17760438</v>
          </cell>
          <cell r="P24">
            <v>0</v>
          </cell>
          <cell r="Q24">
            <v>11835773</v>
          </cell>
          <cell r="R24">
            <v>644972518</v>
          </cell>
        </row>
        <row r="25">
          <cell r="B25" t="str">
            <v>BR-Vũng Tàu</v>
          </cell>
          <cell r="C25">
            <v>2508974827</v>
          </cell>
          <cell r="F25">
            <v>7207478.636999999</v>
          </cell>
          <cell r="G25">
            <v>172380</v>
          </cell>
          <cell r="H25">
            <v>2501767348.363</v>
          </cell>
          <cell r="I25">
            <v>1411371383.127</v>
          </cell>
          <cell r="J25">
            <v>57240663.395</v>
          </cell>
          <cell r="K25">
            <v>49013957.52900001</v>
          </cell>
          <cell r="L25">
            <v>0</v>
          </cell>
          <cell r="M25">
            <v>1254545042.582</v>
          </cell>
          <cell r="N25">
            <v>38684892.621</v>
          </cell>
          <cell r="O25">
            <v>11886827</v>
          </cell>
          <cell r="P25">
            <v>0</v>
          </cell>
          <cell r="Q25">
            <v>0</v>
          </cell>
          <cell r="R25">
            <v>1090395965.236</v>
          </cell>
        </row>
        <row r="26">
          <cell r="B26" t="str">
            <v>Cà Mau</v>
          </cell>
          <cell r="C26">
            <v>871034542</v>
          </cell>
          <cell r="F26">
            <v>46184</v>
          </cell>
          <cell r="G26">
            <v>0</v>
          </cell>
          <cell r="H26">
            <v>870988358</v>
          </cell>
          <cell r="I26">
            <v>444915983</v>
          </cell>
          <cell r="J26">
            <v>14248623</v>
          </cell>
          <cell r="K26">
            <v>1927359</v>
          </cell>
          <cell r="L26">
            <v>4684</v>
          </cell>
          <cell r="M26">
            <v>415441719</v>
          </cell>
          <cell r="N26">
            <v>11006458</v>
          </cell>
          <cell r="O26">
            <v>609884</v>
          </cell>
          <cell r="P26">
            <v>0</v>
          </cell>
          <cell r="Q26">
            <v>1677256</v>
          </cell>
          <cell r="R26">
            <v>426072375</v>
          </cell>
        </row>
        <row r="27">
          <cell r="B27" t="str">
            <v>Cao Bằng</v>
          </cell>
          <cell r="C27">
            <v>41103383</v>
          </cell>
          <cell r="F27">
            <v>13181</v>
          </cell>
          <cell r="G27">
            <v>0</v>
          </cell>
          <cell r="H27">
            <v>41090202</v>
          </cell>
          <cell r="I27">
            <v>16582361</v>
          </cell>
          <cell r="J27">
            <v>4283416</v>
          </cell>
          <cell r="K27">
            <v>90368</v>
          </cell>
          <cell r="L27">
            <v>98125</v>
          </cell>
          <cell r="M27">
            <v>12004263</v>
          </cell>
          <cell r="N27">
            <v>50000</v>
          </cell>
          <cell r="O27">
            <v>0</v>
          </cell>
          <cell r="P27">
            <v>0</v>
          </cell>
          <cell r="Q27">
            <v>56189</v>
          </cell>
          <cell r="R27">
            <v>24507841</v>
          </cell>
        </row>
        <row r="28">
          <cell r="B28" t="str">
            <v>Cần Thơ</v>
          </cell>
          <cell r="C28">
            <v>2679088027</v>
          </cell>
          <cell r="F28">
            <v>180195064</v>
          </cell>
          <cell r="G28">
            <v>0</v>
          </cell>
          <cell r="H28">
            <v>2498892963</v>
          </cell>
          <cell r="I28">
            <v>1655619053</v>
          </cell>
          <cell r="J28">
            <v>37804325</v>
          </cell>
          <cell r="K28">
            <v>5069842</v>
          </cell>
          <cell r="L28">
            <v>0</v>
          </cell>
          <cell r="M28">
            <v>1515504015</v>
          </cell>
          <cell r="N28">
            <v>55969238</v>
          </cell>
          <cell r="O28">
            <v>21981269</v>
          </cell>
          <cell r="P28">
            <v>25588</v>
          </cell>
          <cell r="Q28">
            <v>19264776</v>
          </cell>
          <cell r="R28">
            <v>843273910</v>
          </cell>
        </row>
        <row r="29">
          <cell r="B29" t="str">
            <v>Đà Nẵng</v>
          </cell>
          <cell r="C29">
            <v>1606550928</v>
          </cell>
          <cell r="F29">
            <v>16310630</v>
          </cell>
          <cell r="G29">
            <v>27458188</v>
          </cell>
          <cell r="H29">
            <v>1590240298</v>
          </cell>
          <cell r="I29">
            <v>930516773</v>
          </cell>
          <cell r="J29">
            <v>45528375</v>
          </cell>
          <cell r="K29">
            <v>44456735</v>
          </cell>
          <cell r="L29">
            <v>0</v>
          </cell>
          <cell r="M29">
            <v>828360373</v>
          </cell>
          <cell r="N29">
            <v>4791466</v>
          </cell>
          <cell r="O29">
            <v>302698</v>
          </cell>
          <cell r="P29">
            <v>0</v>
          </cell>
          <cell r="Q29">
            <v>7077126</v>
          </cell>
          <cell r="R29">
            <v>659723525</v>
          </cell>
        </row>
        <row r="30">
          <cell r="B30" t="str">
            <v>Đắk Lắc</v>
          </cell>
          <cell r="C30">
            <v>1422940617</v>
          </cell>
          <cell r="F30">
            <v>816986</v>
          </cell>
          <cell r="G30">
            <v>0</v>
          </cell>
          <cell r="H30">
            <v>1422123631</v>
          </cell>
          <cell r="I30">
            <v>786332094</v>
          </cell>
          <cell r="J30">
            <v>53004493</v>
          </cell>
          <cell r="K30">
            <v>35995101</v>
          </cell>
          <cell r="L30">
            <v>0</v>
          </cell>
          <cell r="M30">
            <v>670962929</v>
          </cell>
          <cell r="N30">
            <v>18631941</v>
          </cell>
          <cell r="O30">
            <v>4691633</v>
          </cell>
          <cell r="P30">
            <v>0</v>
          </cell>
          <cell r="Q30">
            <v>3045997</v>
          </cell>
          <cell r="R30">
            <v>635791537</v>
          </cell>
        </row>
        <row r="31">
          <cell r="B31" t="str">
            <v>Đắk Nông</v>
          </cell>
          <cell r="C31">
            <v>467036738</v>
          </cell>
          <cell r="F31">
            <v>602816</v>
          </cell>
          <cell r="G31">
            <v>0</v>
          </cell>
          <cell r="H31">
            <v>466433922</v>
          </cell>
          <cell r="I31">
            <v>221234419</v>
          </cell>
          <cell r="J31">
            <v>8879799</v>
          </cell>
          <cell r="K31">
            <v>2137842</v>
          </cell>
          <cell r="L31">
            <v>0</v>
          </cell>
          <cell r="M31">
            <v>192405271</v>
          </cell>
          <cell r="N31">
            <v>16663009</v>
          </cell>
          <cell r="O31">
            <v>629363</v>
          </cell>
          <cell r="P31">
            <v>0</v>
          </cell>
          <cell r="Q31">
            <v>519135</v>
          </cell>
          <cell r="R31">
            <v>245199503</v>
          </cell>
        </row>
        <row r="32">
          <cell r="B32" t="str">
            <v>Điện Biên</v>
          </cell>
          <cell r="C32">
            <v>66144167.74</v>
          </cell>
          <cell r="F32">
            <v>1114950</v>
          </cell>
          <cell r="G32">
            <v>0</v>
          </cell>
          <cell r="H32">
            <v>65029217.74</v>
          </cell>
          <cell r="I32">
            <v>36078113</v>
          </cell>
          <cell r="J32">
            <v>3406287</v>
          </cell>
          <cell r="K32">
            <v>76867</v>
          </cell>
          <cell r="L32">
            <v>52730</v>
          </cell>
          <cell r="M32">
            <v>9222025</v>
          </cell>
          <cell r="N32">
            <v>23320204</v>
          </cell>
          <cell r="O32">
            <v>0</v>
          </cell>
          <cell r="P32">
            <v>0</v>
          </cell>
          <cell r="Q32">
            <v>0</v>
          </cell>
          <cell r="R32">
            <v>28951104.74</v>
          </cell>
        </row>
        <row r="33">
          <cell r="B33" t="str">
            <v>Đồng Nai</v>
          </cell>
          <cell r="C33">
            <v>3317051885</v>
          </cell>
          <cell r="F33">
            <v>12507330</v>
          </cell>
          <cell r="G33">
            <v>7668371</v>
          </cell>
          <cell r="H33">
            <v>3304544555</v>
          </cell>
          <cell r="I33">
            <v>1915640791</v>
          </cell>
          <cell r="J33">
            <v>66268772</v>
          </cell>
          <cell r="K33">
            <v>34633985</v>
          </cell>
          <cell r="L33">
            <v>15716</v>
          </cell>
          <cell r="M33">
            <v>1748737166</v>
          </cell>
          <cell r="N33">
            <v>56939195</v>
          </cell>
          <cell r="O33">
            <v>5041061</v>
          </cell>
          <cell r="P33">
            <v>0</v>
          </cell>
          <cell r="Q33">
            <v>4004896</v>
          </cell>
          <cell r="R33">
            <v>1388903764</v>
          </cell>
        </row>
        <row r="34">
          <cell r="B34" t="str">
            <v>Đồng Tháp</v>
          </cell>
          <cell r="C34">
            <v>1497473023</v>
          </cell>
          <cell r="F34">
            <v>2825720</v>
          </cell>
          <cell r="G34">
            <v>0</v>
          </cell>
          <cell r="H34">
            <v>1494647303</v>
          </cell>
          <cell r="I34">
            <v>762112690</v>
          </cell>
          <cell r="J34">
            <v>20829927</v>
          </cell>
          <cell r="K34">
            <v>3105929</v>
          </cell>
          <cell r="L34">
            <v>65821</v>
          </cell>
          <cell r="M34">
            <v>721408795</v>
          </cell>
          <cell r="N34">
            <v>14233879</v>
          </cell>
          <cell r="O34">
            <v>255932</v>
          </cell>
          <cell r="P34">
            <v>0</v>
          </cell>
          <cell r="Q34">
            <v>2212407</v>
          </cell>
          <cell r="R34">
            <v>732534613</v>
          </cell>
        </row>
        <row r="35">
          <cell r="B35" t="str">
            <v>Gia Lai</v>
          </cell>
          <cell r="C35">
            <v>921137027.697</v>
          </cell>
          <cell r="F35">
            <v>193723</v>
          </cell>
          <cell r="G35">
            <v>4138074</v>
          </cell>
          <cell r="H35">
            <v>920943304.697</v>
          </cell>
          <cell r="I35">
            <v>449309903.23</v>
          </cell>
          <cell r="J35">
            <v>17988186.104000002</v>
          </cell>
          <cell r="K35">
            <v>8853821.631000001</v>
          </cell>
          <cell r="L35">
            <v>0</v>
          </cell>
          <cell r="M35">
            <v>374766708.495</v>
          </cell>
          <cell r="N35">
            <v>45741561</v>
          </cell>
          <cell r="O35">
            <v>1104465</v>
          </cell>
          <cell r="P35">
            <v>153205</v>
          </cell>
          <cell r="Q35">
            <v>701956</v>
          </cell>
          <cell r="R35">
            <v>471633401.467</v>
          </cell>
        </row>
        <row r="36">
          <cell r="B36" t="str">
            <v>Hà Giang</v>
          </cell>
          <cell r="C36">
            <v>41122015</v>
          </cell>
          <cell r="F36">
            <v>32000</v>
          </cell>
          <cell r="G36">
            <v>0</v>
          </cell>
          <cell r="H36">
            <v>41090015</v>
          </cell>
          <cell r="I36">
            <v>15962087</v>
          </cell>
          <cell r="J36">
            <v>1208883</v>
          </cell>
          <cell r="K36">
            <v>60309</v>
          </cell>
          <cell r="L36">
            <v>53069</v>
          </cell>
          <cell r="M36">
            <v>8803877</v>
          </cell>
          <cell r="N36">
            <v>3920439</v>
          </cell>
          <cell r="O36">
            <v>1255200</v>
          </cell>
          <cell r="P36">
            <v>0</v>
          </cell>
          <cell r="Q36">
            <v>660310</v>
          </cell>
          <cell r="R36">
            <v>25127928</v>
          </cell>
        </row>
        <row r="37">
          <cell r="B37" t="str">
            <v>Hà Nam</v>
          </cell>
          <cell r="C37">
            <v>160830290</v>
          </cell>
          <cell r="F37">
            <v>27649</v>
          </cell>
          <cell r="G37">
            <v>0</v>
          </cell>
          <cell r="H37">
            <v>160802641</v>
          </cell>
          <cell r="I37">
            <v>140917187</v>
          </cell>
          <cell r="J37">
            <v>1048577</v>
          </cell>
          <cell r="K37">
            <v>30542</v>
          </cell>
          <cell r="L37">
            <v>0</v>
          </cell>
          <cell r="M37">
            <v>102472211</v>
          </cell>
          <cell r="N37">
            <v>0</v>
          </cell>
          <cell r="O37">
            <v>35450971</v>
          </cell>
          <cell r="P37">
            <v>0</v>
          </cell>
          <cell r="Q37">
            <v>1914886</v>
          </cell>
          <cell r="R37">
            <v>19885454</v>
          </cell>
        </row>
        <row r="38">
          <cell r="B38" t="str">
            <v>Hà Nội</v>
          </cell>
          <cell r="C38">
            <v>19530073755.206</v>
          </cell>
          <cell r="F38">
            <v>183332845</v>
          </cell>
          <cell r="G38">
            <v>0</v>
          </cell>
          <cell r="H38">
            <v>19346740910.206</v>
          </cell>
          <cell r="I38">
            <v>11960656073.206001</v>
          </cell>
          <cell r="J38">
            <v>209431749.384</v>
          </cell>
          <cell r="K38">
            <v>77040250</v>
          </cell>
          <cell r="L38">
            <v>332704</v>
          </cell>
          <cell r="M38">
            <v>11369853481.821999</v>
          </cell>
          <cell r="N38">
            <v>141358575</v>
          </cell>
          <cell r="O38">
            <v>104996675</v>
          </cell>
          <cell r="P38">
            <v>0</v>
          </cell>
          <cell r="Q38">
            <v>57642638</v>
          </cell>
          <cell r="R38">
            <v>7386084837</v>
          </cell>
        </row>
        <row r="39">
          <cell r="B39" t="str">
            <v>Hà Tĩnh</v>
          </cell>
          <cell r="C39">
            <v>404830228</v>
          </cell>
          <cell r="F39">
            <v>265928</v>
          </cell>
          <cell r="G39">
            <v>0</v>
          </cell>
          <cell r="H39">
            <v>404564300</v>
          </cell>
          <cell r="I39">
            <v>51787067</v>
          </cell>
          <cell r="J39">
            <v>7745922</v>
          </cell>
          <cell r="K39">
            <v>633479</v>
          </cell>
          <cell r="L39">
            <v>0</v>
          </cell>
          <cell r="M39">
            <v>41252830</v>
          </cell>
          <cell r="N39">
            <v>2133101</v>
          </cell>
          <cell r="O39">
            <v>0</v>
          </cell>
          <cell r="P39">
            <v>0</v>
          </cell>
          <cell r="Q39">
            <v>21735</v>
          </cell>
          <cell r="R39">
            <v>352777233</v>
          </cell>
        </row>
        <row r="40">
          <cell r="B40" t="str">
            <v>Hải Dương</v>
          </cell>
          <cell r="C40">
            <v>885134648.7149999</v>
          </cell>
          <cell r="F40">
            <v>1511573</v>
          </cell>
          <cell r="G40">
            <v>0</v>
          </cell>
          <cell r="H40">
            <v>883623075.7149999</v>
          </cell>
          <cell r="I40">
            <v>671313212.0450001</v>
          </cell>
          <cell r="J40">
            <v>8618725</v>
          </cell>
          <cell r="K40">
            <v>9192364</v>
          </cell>
          <cell r="L40">
            <v>22824</v>
          </cell>
          <cell r="M40">
            <v>599970459.045</v>
          </cell>
          <cell r="N40">
            <v>0</v>
          </cell>
          <cell r="O40">
            <v>8357784</v>
          </cell>
          <cell r="P40">
            <v>0</v>
          </cell>
          <cell r="Q40">
            <v>45151056</v>
          </cell>
          <cell r="R40">
            <v>212309863.67000002</v>
          </cell>
        </row>
        <row r="41">
          <cell r="B41" t="str">
            <v>Hải Phòng</v>
          </cell>
          <cell r="C41">
            <v>4271141592</v>
          </cell>
          <cell r="F41">
            <v>2156212</v>
          </cell>
          <cell r="G41">
            <v>9109528</v>
          </cell>
          <cell r="H41">
            <v>4268985380</v>
          </cell>
          <cell r="I41">
            <v>2656293334</v>
          </cell>
          <cell r="J41">
            <v>72506321</v>
          </cell>
          <cell r="K41">
            <v>8238285</v>
          </cell>
          <cell r="L41">
            <v>5306</v>
          </cell>
          <cell r="M41">
            <v>2451365358</v>
          </cell>
          <cell r="N41">
            <v>15858503</v>
          </cell>
          <cell r="O41">
            <v>25076404</v>
          </cell>
          <cell r="P41">
            <v>0</v>
          </cell>
          <cell r="Q41">
            <v>83243157</v>
          </cell>
          <cell r="R41">
            <v>1612692046</v>
          </cell>
        </row>
        <row r="42">
          <cell r="B42" t="str">
            <v>Hậu Giang</v>
          </cell>
          <cell r="C42">
            <v>696799085</v>
          </cell>
          <cell r="F42">
            <v>1000033</v>
          </cell>
          <cell r="G42">
            <v>0</v>
          </cell>
          <cell r="H42">
            <v>695799052</v>
          </cell>
          <cell r="I42">
            <v>386090634</v>
          </cell>
          <cell r="J42">
            <v>8110078</v>
          </cell>
          <cell r="K42">
            <v>7888384</v>
          </cell>
          <cell r="L42">
            <v>0</v>
          </cell>
          <cell r="M42">
            <v>360329233</v>
          </cell>
          <cell r="N42">
            <v>5992666</v>
          </cell>
          <cell r="O42">
            <v>922219</v>
          </cell>
          <cell r="P42">
            <v>0</v>
          </cell>
          <cell r="Q42">
            <v>2848054</v>
          </cell>
          <cell r="R42">
            <v>309708418</v>
          </cell>
        </row>
        <row r="43">
          <cell r="B43" t="str">
            <v>Hòa Bình</v>
          </cell>
          <cell r="C43">
            <v>178131863</v>
          </cell>
          <cell r="F43">
            <v>1689966</v>
          </cell>
          <cell r="G43">
            <v>0</v>
          </cell>
          <cell r="H43">
            <v>176441896.8</v>
          </cell>
          <cell r="I43">
            <v>115834619.8</v>
          </cell>
          <cell r="J43">
            <v>1806601</v>
          </cell>
          <cell r="K43">
            <v>200</v>
          </cell>
          <cell r="L43">
            <v>0</v>
          </cell>
          <cell r="M43">
            <v>105861693</v>
          </cell>
          <cell r="N43">
            <v>1661696.8</v>
          </cell>
          <cell r="O43">
            <v>0</v>
          </cell>
          <cell r="P43">
            <v>0</v>
          </cell>
          <cell r="Q43">
            <v>6504429</v>
          </cell>
          <cell r="R43">
            <v>60607277</v>
          </cell>
        </row>
        <row r="44">
          <cell r="B44" t="str">
            <v>Hồ Chí Minh</v>
          </cell>
          <cell r="C44">
            <v>54878846186.001</v>
          </cell>
          <cell r="F44">
            <v>239285376.708</v>
          </cell>
          <cell r="G44">
            <v>105281173</v>
          </cell>
          <cell r="H44">
            <v>54639560809.293</v>
          </cell>
          <cell r="I44">
            <v>24330466553.387</v>
          </cell>
          <cell r="J44">
            <v>724772355.949</v>
          </cell>
          <cell r="K44">
            <v>305590462.463</v>
          </cell>
          <cell r="L44">
            <v>76569</v>
          </cell>
          <cell r="M44">
            <v>21425901838.459</v>
          </cell>
          <cell r="N44">
            <v>1081102416</v>
          </cell>
          <cell r="O44">
            <v>247390232</v>
          </cell>
          <cell r="P44">
            <v>0</v>
          </cell>
          <cell r="Q44">
            <v>545632679.516</v>
          </cell>
          <cell r="R44">
            <v>30309094255.906</v>
          </cell>
        </row>
        <row r="45">
          <cell r="B45" t="str">
            <v>Hưng Yên</v>
          </cell>
          <cell r="C45">
            <v>689181500.401</v>
          </cell>
          <cell r="F45">
            <v>4017435</v>
          </cell>
          <cell r="G45">
            <v>0</v>
          </cell>
          <cell r="H45">
            <v>685164064.9120001</v>
          </cell>
          <cell r="I45">
            <v>533852219.6</v>
          </cell>
          <cell r="J45">
            <v>31612959.4</v>
          </cell>
          <cell r="K45">
            <v>72668972</v>
          </cell>
          <cell r="L45">
            <v>0</v>
          </cell>
          <cell r="M45">
            <v>388286059.804</v>
          </cell>
          <cell r="N45">
            <v>912386</v>
          </cell>
          <cell r="O45">
            <v>826302</v>
          </cell>
          <cell r="P45">
            <v>0</v>
          </cell>
          <cell r="Q45">
            <v>39545540.396</v>
          </cell>
          <cell r="R45">
            <v>151311845.312</v>
          </cell>
        </row>
        <row r="46">
          <cell r="B46" t="str">
            <v>Kiên Giang</v>
          </cell>
          <cell r="C46">
            <v>1538450681</v>
          </cell>
          <cell r="F46">
            <v>2776059</v>
          </cell>
          <cell r="G46">
            <v>0</v>
          </cell>
          <cell r="H46">
            <v>1535674622</v>
          </cell>
          <cell r="I46">
            <v>1139620408</v>
          </cell>
          <cell r="J46">
            <v>106091462</v>
          </cell>
          <cell r="K46">
            <v>7358745</v>
          </cell>
          <cell r="L46">
            <v>0</v>
          </cell>
          <cell r="M46">
            <v>992190679</v>
          </cell>
          <cell r="N46">
            <v>18431109</v>
          </cell>
          <cell r="O46">
            <v>13626950</v>
          </cell>
          <cell r="P46">
            <v>125000</v>
          </cell>
          <cell r="Q46">
            <v>1796463</v>
          </cell>
          <cell r="R46">
            <v>396054214</v>
          </cell>
        </row>
        <row r="47">
          <cell r="B47" t="str">
            <v>Kon Tum</v>
          </cell>
          <cell r="C47">
            <v>665512508.8080002</v>
          </cell>
          <cell r="F47">
            <v>2276270.988</v>
          </cell>
          <cell r="G47">
            <v>228809.44</v>
          </cell>
          <cell r="H47">
            <v>663236237.82</v>
          </cell>
          <cell r="I47">
            <v>179220492.19200003</v>
          </cell>
          <cell r="J47">
            <v>15467301.704999998</v>
          </cell>
          <cell r="K47">
            <v>2839227.045</v>
          </cell>
          <cell r="L47">
            <v>7500</v>
          </cell>
          <cell r="M47">
            <v>155502095.82299998</v>
          </cell>
          <cell r="N47">
            <v>4119889.619</v>
          </cell>
          <cell r="O47">
            <v>1284478</v>
          </cell>
          <cell r="P47">
            <v>0</v>
          </cell>
          <cell r="Q47">
            <v>0</v>
          </cell>
          <cell r="R47">
            <v>484015745.628</v>
          </cell>
        </row>
        <row r="48">
          <cell r="B48" t="str">
            <v>Khánh Hòa</v>
          </cell>
          <cell r="C48">
            <v>1477424911.196</v>
          </cell>
          <cell r="F48">
            <v>1890246.25</v>
          </cell>
          <cell r="G48">
            <v>0</v>
          </cell>
          <cell r="H48">
            <v>1475534664.946</v>
          </cell>
          <cell r="I48">
            <v>945300447.6099999</v>
          </cell>
          <cell r="J48">
            <v>49308613.98900001</v>
          </cell>
          <cell r="K48">
            <v>17666388.489</v>
          </cell>
          <cell r="L48">
            <v>0</v>
          </cell>
          <cell r="M48">
            <v>865639239.6839999</v>
          </cell>
          <cell r="N48">
            <v>10279614.58</v>
          </cell>
          <cell r="O48">
            <v>1071862.0210000002</v>
          </cell>
          <cell r="P48">
            <v>0</v>
          </cell>
          <cell r="Q48">
            <v>1334728.847</v>
          </cell>
          <cell r="R48">
            <v>530234217.33599997</v>
          </cell>
        </row>
        <row r="49">
          <cell r="B49" t="str">
            <v>Lai Châu</v>
          </cell>
          <cell r="C49">
            <v>60744277</v>
          </cell>
          <cell r="F49">
            <v>32705</v>
          </cell>
          <cell r="G49">
            <v>0</v>
          </cell>
          <cell r="H49">
            <v>60711572</v>
          </cell>
          <cell r="I49">
            <v>38258853</v>
          </cell>
          <cell r="J49">
            <v>814005</v>
          </cell>
          <cell r="K49">
            <v>78000</v>
          </cell>
          <cell r="L49">
            <v>0</v>
          </cell>
          <cell r="M49">
            <v>37117453</v>
          </cell>
          <cell r="N49">
            <v>169630</v>
          </cell>
          <cell r="O49">
            <v>0</v>
          </cell>
          <cell r="P49">
            <v>0</v>
          </cell>
          <cell r="Q49">
            <v>79765</v>
          </cell>
          <cell r="R49">
            <v>22452719</v>
          </cell>
        </row>
        <row r="50">
          <cell r="B50" t="str">
            <v>Lạng Sơn</v>
          </cell>
          <cell r="C50">
            <v>95660357</v>
          </cell>
          <cell r="F50">
            <v>1155160</v>
          </cell>
          <cell r="G50">
            <v>0</v>
          </cell>
          <cell r="H50">
            <v>94505197</v>
          </cell>
          <cell r="I50">
            <v>37028394</v>
          </cell>
          <cell r="J50">
            <v>5252815</v>
          </cell>
          <cell r="K50">
            <v>370747</v>
          </cell>
          <cell r="L50">
            <v>6080</v>
          </cell>
          <cell r="M50">
            <v>31340562</v>
          </cell>
          <cell r="N50">
            <v>27764</v>
          </cell>
          <cell r="O50">
            <v>25751</v>
          </cell>
          <cell r="P50">
            <v>0</v>
          </cell>
          <cell r="Q50">
            <v>4675</v>
          </cell>
          <cell r="R50">
            <v>57476803</v>
          </cell>
        </row>
        <row r="51">
          <cell r="B51" t="str">
            <v>Lào Cai</v>
          </cell>
          <cell r="C51">
            <v>238777446</v>
          </cell>
          <cell r="F51">
            <v>155457</v>
          </cell>
          <cell r="G51">
            <v>0</v>
          </cell>
          <cell r="H51">
            <v>238621989</v>
          </cell>
          <cell r="I51">
            <v>123126499</v>
          </cell>
          <cell r="J51">
            <v>8012434</v>
          </cell>
          <cell r="K51">
            <v>692220</v>
          </cell>
          <cell r="L51">
            <v>11932</v>
          </cell>
          <cell r="M51">
            <v>96662407</v>
          </cell>
          <cell r="N51">
            <v>32865</v>
          </cell>
          <cell r="O51">
            <v>17564401</v>
          </cell>
          <cell r="P51">
            <v>0</v>
          </cell>
          <cell r="Q51">
            <v>150240</v>
          </cell>
          <cell r="R51">
            <v>115495490</v>
          </cell>
        </row>
        <row r="52">
          <cell r="B52" t="str">
            <v>Lâm Đồng</v>
          </cell>
          <cell r="C52">
            <v>2396236218</v>
          </cell>
          <cell r="F52">
            <v>932245</v>
          </cell>
          <cell r="G52">
            <v>0</v>
          </cell>
          <cell r="H52">
            <v>2395303973</v>
          </cell>
          <cell r="I52">
            <v>909292185.591</v>
          </cell>
          <cell r="J52">
            <v>65370654</v>
          </cell>
          <cell r="K52">
            <v>35394875</v>
          </cell>
          <cell r="L52">
            <v>16272</v>
          </cell>
          <cell r="M52">
            <v>754730028.591</v>
          </cell>
          <cell r="N52">
            <v>45738509</v>
          </cell>
          <cell r="O52">
            <v>5900037</v>
          </cell>
          <cell r="P52">
            <v>0</v>
          </cell>
          <cell r="Q52">
            <v>2141810</v>
          </cell>
          <cell r="R52">
            <v>1486011787.409</v>
          </cell>
        </row>
        <row r="53">
          <cell r="B53" t="str">
            <v>Long An</v>
          </cell>
          <cell r="C53">
            <v>4542102265</v>
          </cell>
          <cell r="F53">
            <v>1250065</v>
          </cell>
          <cell r="G53">
            <v>0</v>
          </cell>
          <cell r="H53">
            <v>4540852200</v>
          </cell>
          <cell r="I53">
            <v>2621962883</v>
          </cell>
          <cell r="J53">
            <v>75271984</v>
          </cell>
          <cell r="K53">
            <v>5375451</v>
          </cell>
          <cell r="L53">
            <v>3618</v>
          </cell>
          <cell r="M53">
            <v>2388959335</v>
          </cell>
          <cell r="N53">
            <v>134568685</v>
          </cell>
          <cell r="O53">
            <v>11591115</v>
          </cell>
          <cell r="P53">
            <v>0</v>
          </cell>
          <cell r="Q53">
            <v>6192695</v>
          </cell>
          <cell r="R53">
            <v>1918889317</v>
          </cell>
        </row>
        <row r="54">
          <cell r="B54" t="str">
            <v>Nam Định</v>
          </cell>
          <cell r="C54">
            <v>356631388</v>
          </cell>
          <cell r="F54">
            <v>38380098</v>
          </cell>
          <cell r="G54">
            <v>0</v>
          </cell>
          <cell r="H54">
            <v>318251290</v>
          </cell>
          <cell r="I54">
            <v>91603057</v>
          </cell>
          <cell r="J54">
            <v>8559557</v>
          </cell>
          <cell r="K54">
            <v>1624355</v>
          </cell>
          <cell r="L54">
            <v>0</v>
          </cell>
          <cell r="M54">
            <v>72282796</v>
          </cell>
          <cell r="N54">
            <v>532518</v>
          </cell>
          <cell r="O54">
            <v>4219321</v>
          </cell>
          <cell r="P54">
            <v>0</v>
          </cell>
          <cell r="Q54">
            <v>4384510</v>
          </cell>
          <cell r="R54">
            <v>226648233</v>
          </cell>
        </row>
        <row r="55">
          <cell r="B55" t="str">
            <v>Ninh Bình</v>
          </cell>
          <cell r="C55">
            <v>405535461.904</v>
          </cell>
          <cell r="F55">
            <v>113210</v>
          </cell>
          <cell r="G55">
            <v>0</v>
          </cell>
          <cell r="H55">
            <v>405422251.904</v>
          </cell>
          <cell r="I55">
            <v>311142809.904</v>
          </cell>
          <cell r="J55">
            <v>4287315</v>
          </cell>
          <cell r="K55">
            <v>7098085</v>
          </cell>
          <cell r="L55">
            <v>0</v>
          </cell>
          <cell r="M55">
            <v>293123567.904</v>
          </cell>
          <cell r="N55">
            <v>6389867</v>
          </cell>
          <cell r="O55">
            <v>0</v>
          </cell>
          <cell r="P55">
            <v>0</v>
          </cell>
          <cell r="Q55">
            <v>243975</v>
          </cell>
          <cell r="R55">
            <v>94279442</v>
          </cell>
        </row>
        <row r="56">
          <cell r="B56" t="str">
            <v>Ninh Thuận</v>
          </cell>
          <cell r="C56">
            <v>241217360</v>
          </cell>
          <cell r="F56">
            <v>1694974</v>
          </cell>
          <cell r="G56">
            <v>0</v>
          </cell>
          <cell r="H56">
            <v>239522386</v>
          </cell>
          <cell r="I56">
            <v>147190620</v>
          </cell>
          <cell r="J56">
            <v>8643285</v>
          </cell>
          <cell r="K56">
            <v>946274</v>
          </cell>
          <cell r="L56">
            <v>0</v>
          </cell>
          <cell r="M56">
            <v>132777551</v>
          </cell>
          <cell r="N56">
            <v>4819008</v>
          </cell>
          <cell r="O56">
            <v>0</v>
          </cell>
          <cell r="P56">
            <v>0</v>
          </cell>
          <cell r="Q56">
            <v>4502</v>
          </cell>
          <cell r="R56">
            <v>92331766</v>
          </cell>
        </row>
        <row r="57">
          <cell r="B57" t="str">
            <v>Nghệ An</v>
          </cell>
          <cell r="C57">
            <v>797916593.7659999</v>
          </cell>
          <cell r="F57">
            <v>143215</v>
          </cell>
          <cell r="G57">
            <v>0</v>
          </cell>
          <cell r="H57">
            <v>797773378.7659999</v>
          </cell>
          <cell r="I57">
            <v>521973554.69900006</v>
          </cell>
          <cell r="J57">
            <v>20283284.619000003</v>
          </cell>
          <cell r="K57">
            <v>2726081.9149999996</v>
          </cell>
          <cell r="L57">
            <v>15768.336</v>
          </cell>
          <cell r="M57">
            <v>496633530.1380001</v>
          </cell>
          <cell r="N57">
            <v>1176459</v>
          </cell>
          <cell r="O57">
            <v>22460</v>
          </cell>
          <cell r="P57">
            <v>0</v>
          </cell>
          <cell r="Q57">
            <v>1115970.6909999999</v>
          </cell>
          <cell r="R57">
            <v>275799824.06700003</v>
          </cell>
        </row>
        <row r="58">
          <cell r="B58" t="str">
            <v>Phú Thọ</v>
          </cell>
          <cell r="C58">
            <v>513652693.476</v>
          </cell>
          <cell r="F58">
            <v>307674</v>
          </cell>
          <cell r="G58">
            <v>100000</v>
          </cell>
          <cell r="H58">
            <v>513345019.476</v>
          </cell>
          <cell r="I58">
            <v>241720841.62800002</v>
          </cell>
          <cell r="J58">
            <v>34006690.546000004</v>
          </cell>
          <cell r="K58">
            <v>4230113</v>
          </cell>
          <cell r="L58">
            <v>39785</v>
          </cell>
          <cell r="M58">
            <v>172004962.198</v>
          </cell>
          <cell r="N58">
            <v>12629835</v>
          </cell>
          <cell r="O58">
            <v>18809455.884</v>
          </cell>
          <cell r="P58">
            <v>0</v>
          </cell>
          <cell r="Q58">
            <v>0</v>
          </cell>
          <cell r="R58">
            <v>271624177.848</v>
          </cell>
        </row>
        <row r="59">
          <cell r="B59" t="str">
            <v>Phú Yên</v>
          </cell>
          <cell r="C59">
            <v>1380537534</v>
          </cell>
          <cell r="F59">
            <v>246430</v>
          </cell>
          <cell r="G59">
            <v>0</v>
          </cell>
          <cell r="H59">
            <v>1380291104</v>
          </cell>
          <cell r="I59">
            <v>1255066699</v>
          </cell>
          <cell r="J59">
            <v>7737274</v>
          </cell>
          <cell r="K59">
            <v>632351</v>
          </cell>
          <cell r="L59">
            <v>0</v>
          </cell>
          <cell r="M59">
            <v>1223897467</v>
          </cell>
          <cell r="N59">
            <v>21509149</v>
          </cell>
          <cell r="O59">
            <v>874408</v>
          </cell>
          <cell r="P59">
            <v>0</v>
          </cell>
          <cell r="Q59">
            <v>416050</v>
          </cell>
          <cell r="R59">
            <v>125224405</v>
          </cell>
        </row>
        <row r="60">
          <cell r="B60" t="str">
            <v>Quảng Bình</v>
          </cell>
          <cell r="C60">
            <v>346358629</v>
          </cell>
          <cell r="F60">
            <v>169620</v>
          </cell>
          <cell r="G60">
            <v>0</v>
          </cell>
          <cell r="H60">
            <v>346189009</v>
          </cell>
          <cell r="I60">
            <v>146021884</v>
          </cell>
          <cell r="J60">
            <v>11677740</v>
          </cell>
          <cell r="K60">
            <v>19867137</v>
          </cell>
          <cell r="L60">
            <v>6250</v>
          </cell>
          <cell r="M60">
            <v>109499721</v>
          </cell>
          <cell r="N60">
            <v>322455</v>
          </cell>
          <cell r="O60">
            <v>2303882</v>
          </cell>
          <cell r="P60">
            <v>0</v>
          </cell>
          <cell r="Q60">
            <v>2344699</v>
          </cell>
          <cell r="R60">
            <v>200167125</v>
          </cell>
        </row>
        <row r="61">
          <cell r="B61" t="str">
            <v>Quảng Nam</v>
          </cell>
          <cell r="C61">
            <v>1771572018.427</v>
          </cell>
          <cell r="F61">
            <v>540777</v>
          </cell>
          <cell r="G61">
            <v>40106788</v>
          </cell>
          <cell r="H61">
            <v>1771031241.427</v>
          </cell>
          <cell r="I61">
            <v>504267083.361</v>
          </cell>
          <cell r="J61">
            <v>79746155.6</v>
          </cell>
          <cell r="K61">
            <v>18556246</v>
          </cell>
          <cell r="L61">
            <v>10584</v>
          </cell>
          <cell r="M61">
            <v>360436450.76100004</v>
          </cell>
          <cell r="N61">
            <v>22523151</v>
          </cell>
          <cell r="O61">
            <v>19979808</v>
          </cell>
          <cell r="P61">
            <v>1</v>
          </cell>
          <cell r="Q61">
            <v>3014687</v>
          </cell>
          <cell r="R61">
            <v>1266764158.066</v>
          </cell>
        </row>
        <row r="62">
          <cell r="B62" t="str">
            <v>Quảng Ninh</v>
          </cell>
          <cell r="C62">
            <v>1283761228.5</v>
          </cell>
          <cell r="F62">
            <v>240156897</v>
          </cell>
          <cell r="G62">
            <v>0</v>
          </cell>
          <cell r="H62">
            <v>1043604331.5</v>
          </cell>
          <cell r="I62">
            <v>527472168</v>
          </cell>
          <cell r="J62">
            <v>27333614</v>
          </cell>
          <cell r="K62">
            <v>12512985</v>
          </cell>
          <cell r="L62">
            <v>73835</v>
          </cell>
          <cell r="M62">
            <v>483118021</v>
          </cell>
          <cell r="N62">
            <v>1854094</v>
          </cell>
          <cell r="O62">
            <v>2579619</v>
          </cell>
          <cell r="P62">
            <v>0</v>
          </cell>
          <cell r="Q62">
            <v>0</v>
          </cell>
          <cell r="R62">
            <v>516132163.5</v>
          </cell>
        </row>
        <row r="63">
          <cell r="B63" t="str">
            <v>Quảng Ngãi</v>
          </cell>
          <cell r="C63">
            <v>740875455</v>
          </cell>
          <cell r="F63">
            <v>1531268</v>
          </cell>
          <cell r="G63">
            <v>0</v>
          </cell>
          <cell r="H63">
            <v>739344187</v>
          </cell>
          <cell r="I63">
            <v>531924118</v>
          </cell>
          <cell r="J63">
            <v>13597838</v>
          </cell>
          <cell r="K63">
            <v>918484</v>
          </cell>
          <cell r="L63">
            <v>0</v>
          </cell>
          <cell r="M63">
            <v>504480171</v>
          </cell>
          <cell r="N63">
            <v>7192266</v>
          </cell>
          <cell r="O63">
            <v>22183</v>
          </cell>
          <cell r="P63">
            <v>0</v>
          </cell>
          <cell r="Q63">
            <v>5713176</v>
          </cell>
          <cell r="R63">
            <v>207420069</v>
          </cell>
        </row>
        <row r="64">
          <cell r="B64" t="str">
            <v>Quảng Trị</v>
          </cell>
          <cell r="C64">
            <v>253781028</v>
          </cell>
          <cell r="F64">
            <v>313525</v>
          </cell>
          <cell r="G64">
            <v>0</v>
          </cell>
          <cell r="H64">
            <v>253467503</v>
          </cell>
          <cell r="I64">
            <v>87415888</v>
          </cell>
          <cell r="J64">
            <v>4727496</v>
          </cell>
          <cell r="K64">
            <v>7291348</v>
          </cell>
          <cell r="L64">
            <v>0</v>
          </cell>
          <cell r="M64">
            <v>62194454</v>
          </cell>
          <cell r="N64">
            <v>13200790</v>
          </cell>
          <cell r="O64">
            <v>0</v>
          </cell>
          <cell r="P64">
            <v>0</v>
          </cell>
          <cell r="Q64">
            <v>1800</v>
          </cell>
          <cell r="R64">
            <v>166051615</v>
          </cell>
        </row>
        <row r="65">
          <cell r="B65" t="str">
            <v>Sóc Trăng</v>
          </cell>
          <cell r="C65">
            <v>1024204637</v>
          </cell>
          <cell r="F65">
            <v>92774</v>
          </cell>
          <cell r="G65">
            <v>7039144</v>
          </cell>
          <cell r="H65">
            <v>1024111863</v>
          </cell>
          <cell r="I65">
            <v>827446396</v>
          </cell>
          <cell r="J65">
            <v>20926756</v>
          </cell>
          <cell r="K65">
            <v>1051589</v>
          </cell>
          <cell r="L65">
            <v>0</v>
          </cell>
          <cell r="M65">
            <v>775715850</v>
          </cell>
          <cell r="N65">
            <v>11787866</v>
          </cell>
          <cell r="O65">
            <v>17262700</v>
          </cell>
          <cell r="P65">
            <v>0</v>
          </cell>
          <cell r="Q65">
            <v>701635</v>
          </cell>
          <cell r="R65">
            <v>196665467</v>
          </cell>
        </row>
        <row r="66">
          <cell r="B66" t="str">
            <v>Sơn La</v>
          </cell>
          <cell r="C66">
            <v>226443953</v>
          </cell>
          <cell r="F66">
            <v>273691</v>
          </cell>
          <cell r="G66">
            <v>0</v>
          </cell>
          <cell r="H66">
            <v>226170262</v>
          </cell>
          <cell r="I66">
            <v>178237591</v>
          </cell>
          <cell r="J66">
            <v>3729319</v>
          </cell>
          <cell r="K66">
            <v>442474</v>
          </cell>
          <cell r="L66">
            <v>14637</v>
          </cell>
          <cell r="M66">
            <v>108052942</v>
          </cell>
          <cell r="N66">
            <v>12173500</v>
          </cell>
          <cell r="O66">
            <v>53593198</v>
          </cell>
          <cell r="P66">
            <v>0</v>
          </cell>
          <cell r="Q66">
            <v>231521</v>
          </cell>
          <cell r="R66">
            <v>47932671</v>
          </cell>
        </row>
        <row r="67">
          <cell r="B67" t="str">
            <v>Tây Ninh</v>
          </cell>
          <cell r="C67">
            <v>1898324690</v>
          </cell>
          <cell r="F67">
            <v>411363</v>
          </cell>
          <cell r="G67">
            <v>3518472</v>
          </cell>
          <cell r="H67">
            <v>1897913327</v>
          </cell>
          <cell r="I67">
            <v>1125663719</v>
          </cell>
          <cell r="J67">
            <v>28117944</v>
          </cell>
          <cell r="K67">
            <v>9987950</v>
          </cell>
          <cell r="L67">
            <v>0</v>
          </cell>
          <cell r="M67">
            <v>1038602206</v>
          </cell>
          <cell r="N67">
            <v>15855912</v>
          </cell>
          <cell r="O67">
            <v>6814105</v>
          </cell>
          <cell r="P67">
            <v>0</v>
          </cell>
          <cell r="Q67">
            <v>26285602</v>
          </cell>
          <cell r="R67">
            <v>772249608</v>
          </cell>
        </row>
        <row r="68">
          <cell r="B68" t="str">
            <v>Tiền Giang</v>
          </cell>
          <cell r="C68">
            <v>1632611027.314</v>
          </cell>
          <cell r="F68">
            <v>3904958.774</v>
          </cell>
          <cell r="G68">
            <v>0</v>
          </cell>
          <cell r="H68">
            <v>1628706068.54</v>
          </cell>
          <cell r="I68">
            <v>1037153649.0000001</v>
          </cell>
          <cell r="J68">
            <v>34789174.083</v>
          </cell>
          <cell r="K68">
            <v>7796510.916999999</v>
          </cell>
          <cell r="L68">
            <v>4912.25</v>
          </cell>
          <cell r="M68">
            <v>947342672</v>
          </cell>
          <cell r="N68">
            <v>39480439.988</v>
          </cell>
          <cell r="O68">
            <v>1292488.396</v>
          </cell>
          <cell r="P68">
            <v>0</v>
          </cell>
          <cell r="Q68">
            <v>6447451.366</v>
          </cell>
          <cell r="R68">
            <v>591552419.5399998</v>
          </cell>
        </row>
        <row r="69">
          <cell r="B69" t="str">
            <v>TT Huế</v>
          </cell>
          <cell r="C69">
            <v>597092697</v>
          </cell>
          <cell r="F69">
            <v>191529</v>
          </cell>
          <cell r="G69">
            <v>0</v>
          </cell>
          <cell r="H69">
            <v>596901168</v>
          </cell>
          <cell r="I69">
            <v>292179367</v>
          </cell>
          <cell r="J69">
            <v>8636325</v>
          </cell>
          <cell r="K69">
            <v>5487548</v>
          </cell>
          <cell r="L69">
            <v>0</v>
          </cell>
          <cell r="M69">
            <v>209689667</v>
          </cell>
          <cell r="N69">
            <v>62060294</v>
          </cell>
          <cell r="O69">
            <v>5548964</v>
          </cell>
          <cell r="P69">
            <v>0</v>
          </cell>
          <cell r="Q69">
            <v>756569</v>
          </cell>
          <cell r="R69">
            <v>304721801</v>
          </cell>
        </row>
        <row r="70">
          <cell r="B70" t="str">
            <v>Tuyên Quang</v>
          </cell>
          <cell r="C70">
            <v>107470349</v>
          </cell>
          <cell r="F70">
            <v>7714041</v>
          </cell>
          <cell r="G70">
            <v>0</v>
          </cell>
          <cell r="H70">
            <v>99756308</v>
          </cell>
          <cell r="I70">
            <v>40535172</v>
          </cell>
          <cell r="J70">
            <v>3287818</v>
          </cell>
          <cell r="K70">
            <v>507749</v>
          </cell>
          <cell r="L70">
            <v>97472</v>
          </cell>
          <cell r="M70">
            <v>19644978</v>
          </cell>
          <cell r="N70">
            <v>16854398</v>
          </cell>
          <cell r="O70">
            <v>0</v>
          </cell>
          <cell r="P70">
            <v>0</v>
          </cell>
          <cell r="Q70">
            <v>142757</v>
          </cell>
          <cell r="R70">
            <v>59221136</v>
          </cell>
        </row>
        <row r="71">
          <cell r="B71" t="str">
            <v>Thái Bình</v>
          </cell>
          <cell r="C71">
            <v>860484771</v>
          </cell>
          <cell r="F71">
            <v>55399</v>
          </cell>
          <cell r="G71">
            <v>0</v>
          </cell>
          <cell r="H71">
            <v>860429372</v>
          </cell>
          <cell r="I71">
            <v>456499324</v>
          </cell>
          <cell r="J71">
            <v>10812282</v>
          </cell>
          <cell r="K71">
            <v>1177705</v>
          </cell>
          <cell r="L71">
            <v>0</v>
          </cell>
          <cell r="M71">
            <v>370299286</v>
          </cell>
          <cell r="N71">
            <v>2068113</v>
          </cell>
          <cell r="O71">
            <v>71938561</v>
          </cell>
          <cell r="P71">
            <v>0</v>
          </cell>
          <cell r="Q71">
            <v>203377</v>
          </cell>
          <cell r="R71">
            <v>403930048</v>
          </cell>
        </row>
        <row r="72">
          <cell r="B72" t="str">
            <v>Thái Nguyên</v>
          </cell>
          <cell r="C72">
            <v>661180854</v>
          </cell>
          <cell r="F72">
            <v>9512297</v>
          </cell>
          <cell r="H72">
            <v>651668557</v>
          </cell>
          <cell r="I72">
            <v>231901056</v>
          </cell>
          <cell r="J72">
            <v>6399195</v>
          </cell>
          <cell r="K72">
            <v>609024</v>
          </cell>
          <cell r="L72">
            <v>43293</v>
          </cell>
          <cell r="M72">
            <v>213701835</v>
          </cell>
          <cell r="N72">
            <v>8723734</v>
          </cell>
          <cell r="O72">
            <v>1531476</v>
          </cell>
          <cell r="P72">
            <v>0</v>
          </cell>
          <cell r="Q72">
            <v>892499</v>
          </cell>
          <cell r="R72">
            <v>419767501</v>
          </cell>
        </row>
        <row r="73">
          <cell r="B73" t="str">
            <v>Thanh Hóa</v>
          </cell>
          <cell r="C73">
            <v>848077293.492</v>
          </cell>
          <cell r="F73">
            <v>4053674.442</v>
          </cell>
          <cell r="G73">
            <v>0</v>
          </cell>
          <cell r="H73">
            <v>844023619</v>
          </cell>
          <cell r="I73">
            <v>528635751.05</v>
          </cell>
          <cell r="J73">
            <v>9374058.437</v>
          </cell>
          <cell r="K73">
            <v>1147938</v>
          </cell>
          <cell r="L73">
            <v>0</v>
          </cell>
          <cell r="M73">
            <v>370673076.8</v>
          </cell>
          <cell r="N73">
            <v>27423264</v>
          </cell>
          <cell r="O73">
            <v>119324704</v>
          </cell>
          <cell r="P73">
            <v>0</v>
          </cell>
          <cell r="Q73">
            <v>692709.8130000001</v>
          </cell>
          <cell r="R73">
            <v>315387868</v>
          </cell>
        </row>
        <row r="74">
          <cell r="B74" t="str">
            <v>Trà Vinh</v>
          </cell>
          <cell r="C74">
            <v>645650518</v>
          </cell>
          <cell r="F74">
            <v>440130</v>
          </cell>
          <cell r="G74">
            <v>0</v>
          </cell>
          <cell r="H74">
            <v>645210388</v>
          </cell>
          <cell r="I74">
            <v>404616900</v>
          </cell>
          <cell r="J74">
            <v>17938328</v>
          </cell>
          <cell r="K74">
            <v>3297330</v>
          </cell>
          <cell r="L74">
            <v>0</v>
          </cell>
          <cell r="M74">
            <v>370114637</v>
          </cell>
          <cell r="N74">
            <v>3399855</v>
          </cell>
          <cell r="O74">
            <v>99447</v>
          </cell>
          <cell r="P74">
            <v>0</v>
          </cell>
          <cell r="Q74">
            <v>9767303</v>
          </cell>
          <cell r="R74">
            <v>240593488</v>
          </cell>
        </row>
        <row r="75">
          <cell r="B75" t="str">
            <v>Vĩnh Long</v>
          </cell>
          <cell r="C75">
            <v>1375202325</v>
          </cell>
          <cell r="F75">
            <v>1319452</v>
          </cell>
          <cell r="G75">
            <v>0</v>
          </cell>
          <cell r="H75">
            <v>1373882873</v>
          </cell>
          <cell r="I75">
            <v>560801609</v>
          </cell>
          <cell r="J75">
            <v>26518412</v>
          </cell>
          <cell r="K75">
            <v>8203452</v>
          </cell>
          <cell r="L75">
            <v>0</v>
          </cell>
          <cell r="M75">
            <v>488313773</v>
          </cell>
          <cell r="N75">
            <v>30802284</v>
          </cell>
          <cell r="O75">
            <v>4039923</v>
          </cell>
          <cell r="P75">
            <v>0</v>
          </cell>
          <cell r="Q75">
            <v>2923765</v>
          </cell>
          <cell r="R75">
            <v>813081264</v>
          </cell>
        </row>
        <row r="76">
          <cell r="B76" t="str">
            <v>Vĩnh Phúc</v>
          </cell>
          <cell r="C76">
            <v>574380503</v>
          </cell>
          <cell r="F76">
            <v>864443</v>
          </cell>
          <cell r="G76">
            <v>8370940</v>
          </cell>
          <cell r="H76">
            <v>573516060</v>
          </cell>
          <cell r="I76">
            <v>387698454</v>
          </cell>
          <cell r="J76">
            <v>29771089</v>
          </cell>
          <cell r="K76">
            <v>1974445</v>
          </cell>
          <cell r="L76">
            <v>10926</v>
          </cell>
          <cell r="M76">
            <v>335192002</v>
          </cell>
          <cell r="N76">
            <v>14081981</v>
          </cell>
          <cell r="O76">
            <v>5622941</v>
          </cell>
          <cell r="P76">
            <v>0</v>
          </cell>
          <cell r="Q76">
            <v>1045070</v>
          </cell>
          <cell r="R76">
            <v>185817606</v>
          </cell>
        </row>
        <row r="77">
          <cell r="B77" t="str">
            <v>Yên Bái</v>
          </cell>
          <cell r="C77">
            <v>205207106</v>
          </cell>
          <cell r="F77">
            <v>162315</v>
          </cell>
          <cell r="G77">
            <v>0</v>
          </cell>
          <cell r="H77">
            <v>205044791</v>
          </cell>
          <cell r="I77">
            <v>132318450</v>
          </cell>
          <cell r="J77">
            <v>3127095</v>
          </cell>
          <cell r="K77">
            <v>721349</v>
          </cell>
          <cell r="L77">
            <v>11080</v>
          </cell>
          <cell r="M77">
            <v>127786153</v>
          </cell>
          <cell r="N77">
            <v>672773</v>
          </cell>
          <cell r="O77">
            <v>0</v>
          </cell>
          <cell r="P77">
            <v>0</v>
          </cell>
          <cell r="Q77">
            <v>0</v>
          </cell>
          <cell r="R77">
            <v>72726341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7"/>
  <sheetViews>
    <sheetView view="pageBreakPreview" zoomScale="85" zoomScaleNormal="70" zoomScaleSheetLayoutView="85" workbookViewId="0" topLeftCell="A1">
      <selection activeCell="A7" sqref="A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5.875" style="1" customWidth="1"/>
    <col min="23" max="24" width="10.00390625" style="1" customWidth="1"/>
    <col min="25" max="28" width="9.00390625" style="1" customWidth="1"/>
    <col min="29" max="32" width="6.625" style="1" customWidth="1"/>
    <col min="33" max="16384" width="9.00390625" style="1" customWidth="1"/>
  </cols>
  <sheetData>
    <row r="1" spans="2:10" ht="18.75" customHeight="1">
      <c r="B1" s="55" t="s">
        <v>0</v>
      </c>
      <c r="C1" s="55"/>
      <c r="D1" s="55"/>
      <c r="E1" s="55"/>
      <c r="F1" s="55"/>
      <c r="G1" s="55"/>
      <c r="H1" s="20"/>
      <c r="I1" s="20"/>
      <c r="J1" s="20"/>
    </row>
    <row r="2" spans="2:10" ht="31.5" customHeight="1">
      <c r="B2" s="56" t="s">
        <v>1</v>
      </c>
      <c r="C2" s="56"/>
      <c r="D2" s="56"/>
      <c r="E2" s="56"/>
      <c r="F2" s="56"/>
      <c r="G2" s="56"/>
      <c r="H2" s="21"/>
      <c r="I2" s="21"/>
      <c r="J2" s="21"/>
    </row>
    <row r="3" spans="1:15" ht="6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O3" s="2"/>
    </row>
    <row r="4" spans="1:19" ht="17.25" customHeight="1">
      <c r="A4" s="58" t="s">
        <v>55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22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0" t="s">
        <v>2</v>
      </c>
      <c r="Q7" s="60"/>
      <c r="R7" s="60"/>
      <c r="S7" s="60"/>
    </row>
    <row r="8" spans="1:28" ht="15" customHeight="1">
      <c r="A8" s="47" t="s">
        <v>3</v>
      </c>
      <c r="B8" s="47" t="s">
        <v>4</v>
      </c>
      <c r="C8" s="44" t="s">
        <v>5</v>
      </c>
      <c r="D8" s="44"/>
      <c r="E8" s="44"/>
      <c r="F8" s="48" t="s">
        <v>6</v>
      </c>
      <c r="G8" s="44" t="s">
        <v>7</v>
      </c>
      <c r="H8" s="43" t="s">
        <v>8</v>
      </c>
      <c r="I8" s="43"/>
      <c r="J8" s="43"/>
      <c r="K8" s="43"/>
      <c r="L8" s="43"/>
      <c r="M8" s="43"/>
      <c r="N8" s="43"/>
      <c r="O8" s="43"/>
      <c r="P8" s="43"/>
      <c r="Q8" s="43"/>
      <c r="R8" s="45" t="s">
        <v>43</v>
      </c>
      <c r="S8" s="44" t="s">
        <v>41</v>
      </c>
      <c r="T8" s="46" t="s">
        <v>51</v>
      </c>
      <c r="U8" s="40" t="s">
        <v>16</v>
      </c>
      <c r="V8" s="37" t="s">
        <v>50</v>
      </c>
      <c r="W8" s="40" t="s">
        <v>52</v>
      </c>
      <c r="X8" s="40" t="s">
        <v>47</v>
      </c>
      <c r="Y8" s="40" t="s">
        <v>44</v>
      </c>
      <c r="Z8" s="37" t="s">
        <v>45</v>
      </c>
      <c r="AA8" s="40" t="s">
        <v>48</v>
      </c>
      <c r="AB8" s="40" t="s">
        <v>49</v>
      </c>
    </row>
    <row r="9" spans="1:28" ht="19.5" customHeight="1">
      <c r="A9" s="47"/>
      <c r="B9" s="47"/>
      <c r="C9" s="44" t="s">
        <v>10</v>
      </c>
      <c r="D9" s="44" t="s">
        <v>11</v>
      </c>
      <c r="E9" s="44"/>
      <c r="F9" s="49"/>
      <c r="G9" s="44"/>
      <c r="H9" s="44" t="s">
        <v>8</v>
      </c>
      <c r="I9" s="43" t="s">
        <v>12</v>
      </c>
      <c r="J9" s="43"/>
      <c r="K9" s="43"/>
      <c r="L9" s="43"/>
      <c r="M9" s="43"/>
      <c r="N9" s="43"/>
      <c r="O9" s="43"/>
      <c r="P9" s="43"/>
      <c r="Q9" s="44" t="s">
        <v>13</v>
      </c>
      <c r="R9" s="45"/>
      <c r="S9" s="44"/>
      <c r="T9" s="46"/>
      <c r="U9" s="40"/>
      <c r="V9" s="38"/>
      <c r="W9" s="40"/>
      <c r="X9" s="40"/>
      <c r="Y9" s="40"/>
      <c r="Z9" s="38"/>
      <c r="AA9" s="40"/>
      <c r="AB9" s="40"/>
    </row>
    <row r="10" spans="1:28" ht="15" customHeight="1">
      <c r="A10" s="47"/>
      <c r="B10" s="47"/>
      <c r="C10" s="44"/>
      <c r="D10" s="44" t="s">
        <v>15</v>
      </c>
      <c r="E10" s="44" t="s">
        <v>16</v>
      </c>
      <c r="F10" s="49"/>
      <c r="G10" s="44"/>
      <c r="H10" s="44"/>
      <c r="I10" s="48" t="s">
        <v>14</v>
      </c>
      <c r="J10" s="41" t="s">
        <v>11</v>
      </c>
      <c r="K10" s="42"/>
      <c r="L10" s="42"/>
      <c r="M10" s="42"/>
      <c r="N10" s="42"/>
      <c r="O10" s="42"/>
      <c r="P10" s="42"/>
      <c r="Q10" s="44"/>
      <c r="R10" s="45"/>
      <c r="S10" s="44"/>
      <c r="T10" s="46"/>
      <c r="U10" s="40"/>
      <c r="V10" s="38"/>
      <c r="W10" s="40"/>
      <c r="X10" s="40"/>
      <c r="Y10" s="40"/>
      <c r="Z10" s="38"/>
      <c r="AA10" s="40"/>
      <c r="AB10" s="40"/>
    </row>
    <row r="11" spans="1:28" ht="12.75" customHeight="1">
      <c r="A11" s="47"/>
      <c r="B11" s="47"/>
      <c r="C11" s="44"/>
      <c r="D11" s="44"/>
      <c r="E11" s="44"/>
      <c r="F11" s="49"/>
      <c r="G11" s="44"/>
      <c r="H11" s="44"/>
      <c r="I11" s="49"/>
      <c r="J11" s="43" t="s">
        <v>17</v>
      </c>
      <c r="K11" s="44" t="s">
        <v>18</v>
      </c>
      <c r="L11" s="44" t="s">
        <v>19</v>
      </c>
      <c r="M11" s="44" t="s">
        <v>20</v>
      </c>
      <c r="N11" s="44" t="s">
        <v>21</v>
      </c>
      <c r="O11" s="44" t="s">
        <v>22</v>
      </c>
      <c r="P11" s="43" t="s">
        <v>23</v>
      </c>
      <c r="Q11" s="44"/>
      <c r="R11" s="45"/>
      <c r="S11" s="44"/>
      <c r="T11" s="46"/>
      <c r="U11" s="40"/>
      <c r="V11" s="38"/>
      <c r="W11" s="40"/>
      <c r="X11" s="40"/>
      <c r="Y11" s="40"/>
      <c r="Z11" s="38"/>
      <c r="AA11" s="40"/>
      <c r="AB11" s="40"/>
    </row>
    <row r="12" spans="1:28" ht="44.25" customHeight="1">
      <c r="A12" s="47"/>
      <c r="B12" s="47"/>
      <c r="C12" s="44"/>
      <c r="D12" s="44"/>
      <c r="E12" s="44"/>
      <c r="F12" s="50"/>
      <c r="G12" s="44"/>
      <c r="H12" s="44"/>
      <c r="I12" s="50"/>
      <c r="J12" s="43"/>
      <c r="K12" s="44"/>
      <c r="L12" s="44"/>
      <c r="M12" s="44"/>
      <c r="N12" s="44"/>
      <c r="O12" s="44"/>
      <c r="P12" s="43"/>
      <c r="Q12" s="44"/>
      <c r="R12" s="45"/>
      <c r="S12" s="44"/>
      <c r="T12" s="46"/>
      <c r="U12" s="40"/>
      <c r="V12" s="39"/>
      <c r="W12" s="40"/>
      <c r="X12" s="40"/>
      <c r="Y12" s="40"/>
      <c r="Z12" s="39"/>
      <c r="AA12" s="40"/>
      <c r="AB12" s="40"/>
    </row>
    <row r="13" spans="1:19" ht="13.5" customHeight="1">
      <c r="A13" s="51" t="s">
        <v>24</v>
      </c>
      <c r="B13" s="52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7" ht="18" customHeight="1">
      <c r="A14" s="6"/>
      <c r="B14" s="8" t="s">
        <v>37</v>
      </c>
      <c r="C14" s="9">
        <f aca="true" t="shared" si="0" ref="C14:R14">SUM(C15:C77)</f>
        <v>449165</v>
      </c>
      <c r="D14" s="9">
        <f t="shared" si="0"/>
        <v>319854</v>
      </c>
      <c r="E14" s="9">
        <f t="shared" si="0"/>
        <v>129311</v>
      </c>
      <c r="F14" s="9">
        <f t="shared" si="0"/>
        <v>1572</v>
      </c>
      <c r="G14" s="9">
        <f t="shared" si="0"/>
        <v>70</v>
      </c>
      <c r="H14" s="9">
        <f t="shared" si="0"/>
        <v>447593</v>
      </c>
      <c r="I14" s="9">
        <f t="shared" si="0"/>
        <v>278055</v>
      </c>
      <c r="J14" s="9">
        <f t="shared" si="0"/>
        <v>74330</v>
      </c>
      <c r="K14" s="9">
        <f t="shared" si="0"/>
        <v>1911</v>
      </c>
      <c r="L14" s="9">
        <f t="shared" si="0"/>
        <v>195657</v>
      </c>
      <c r="M14" s="9">
        <f t="shared" si="0"/>
        <v>3876</v>
      </c>
      <c r="N14" s="9">
        <f t="shared" si="0"/>
        <v>572</v>
      </c>
      <c r="O14" s="9">
        <f t="shared" si="0"/>
        <v>7</v>
      </c>
      <c r="P14" s="9">
        <f t="shared" si="0"/>
        <v>1702</v>
      </c>
      <c r="Q14" s="9">
        <f t="shared" si="0"/>
        <v>169538</v>
      </c>
      <c r="R14" s="9">
        <f t="shared" si="0"/>
        <v>371352</v>
      </c>
      <c r="S14" s="24">
        <f aca="true" t="shared" si="1" ref="S14:S45">(J14+K14)/I14</f>
        <v>0.2741939544334754</v>
      </c>
      <c r="T14" s="31">
        <v>319854</v>
      </c>
      <c r="U14" s="33">
        <f aca="true" t="shared" si="2" ref="U14:U45">C14-T14</f>
        <v>129311</v>
      </c>
      <c r="V14" s="33">
        <f aca="true" t="shared" si="3" ref="V14:V45">D14-T14</f>
        <v>0</v>
      </c>
      <c r="W14" s="23">
        <f>SUM(W15:W77)</f>
        <v>201814</v>
      </c>
      <c r="X14" s="23">
        <v>143805</v>
      </c>
      <c r="Y14" s="32">
        <f aca="true" t="shared" si="4" ref="Y14:Y45">(W14-X14)/X14</f>
        <v>0.4033865303709885</v>
      </c>
      <c r="Z14" s="32">
        <f aca="true" t="shared" si="5" ref="Z14:Z45">I14/H14</f>
        <v>0.6212228520106436</v>
      </c>
      <c r="AA14" s="32"/>
      <c r="AB14" s="32"/>
      <c r="AC14" s="23">
        <f aca="true" t="shared" si="6" ref="AC14:AC45">C14-D14-E14</f>
        <v>0</v>
      </c>
      <c r="AD14" s="23">
        <f aca="true" t="shared" si="7" ref="AD14:AD45">C14-F14-H14</f>
        <v>0</v>
      </c>
      <c r="AE14" s="23">
        <f aca="true" t="shared" si="8" ref="AE14:AE45">H14-I14-Q14</f>
        <v>0</v>
      </c>
      <c r="AF14" s="23">
        <f aca="true" t="shared" si="9" ref="AF14:AF45">I14-J14-K14-L14-M14-N14-O14-P14</f>
        <v>0</v>
      </c>
      <c r="AG14" s="23"/>
      <c r="AH14" s="36"/>
      <c r="AI14" s="34"/>
      <c r="AJ14" s="23"/>
      <c r="AK14" s="32"/>
    </row>
    <row r="15" spans="1:35" s="11" customFormat="1" ht="19.5" customHeight="1">
      <c r="A15" s="12">
        <v>1</v>
      </c>
      <c r="B15" s="13" t="str">
        <f>'[1]Viec 02T-2018'!B15</f>
        <v>An Giang</v>
      </c>
      <c r="C15" s="10">
        <f>'[1]Viec 02T-2018'!C15</f>
        <v>9976</v>
      </c>
      <c r="D15" s="10">
        <v>7436</v>
      </c>
      <c r="E15" s="10">
        <v>2540</v>
      </c>
      <c r="F15" s="10">
        <f>'[1]Viec 02T-2018'!F15</f>
        <v>28</v>
      </c>
      <c r="G15" s="10">
        <f>'[1]Viec 02T-2018'!G15</f>
        <v>2</v>
      </c>
      <c r="H15" s="10">
        <f>'[1]Viec 02T-2018'!H15</f>
        <v>9948</v>
      </c>
      <c r="I15" s="10">
        <f>'[1]Viec 02T-2018'!I15</f>
        <v>6253</v>
      </c>
      <c r="J15" s="10">
        <f>'[1]Viec 02T-2018'!J15</f>
        <v>1252</v>
      </c>
      <c r="K15" s="10">
        <f>'[1]Viec 02T-2018'!K15</f>
        <v>28</v>
      </c>
      <c r="L15" s="10">
        <f>'[1]Viec 02T-2018'!L15</f>
        <v>4763</v>
      </c>
      <c r="M15" s="10">
        <f>'[1]Viec 02T-2018'!M15</f>
        <v>163</v>
      </c>
      <c r="N15" s="10">
        <f>'[1]Viec 02T-2018'!N15</f>
        <v>5</v>
      </c>
      <c r="O15" s="10">
        <f>'[1]Viec 02T-2018'!O15</f>
        <v>0</v>
      </c>
      <c r="P15" s="10">
        <f>'[1]Viec 02T-2018'!P15</f>
        <v>42</v>
      </c>
      <c r="Q15" s="10">
        <f>'[1]Viec 02T-2018'!Q15</f>
        <v>3695</v>
      </c>
      <c r="R15" s="10">
        <f aca="true" t="shared" si="10" ref="R15:R46">L15+M15+N15+O15+P15+Q15</f>
        <v>8668</v>
      </c>
      <c r="S15" s="24">
        <f t="shared" si="1"/>
        <v>0.20470174316328163</v>
      </c>
      <c r="T15" s="31">
        <v>7436</v>
      </c>
      <c r="U15" s="33">
        <f t="shared" si="2"/>
        <v>2540</v>
      </c>
      <c r="V15" s="33">
        <f t="shared" si="3"/>
        <v>0</v>
      </c>
      <c r="W15" s="22">
        <f aca="true" t="shared" si="11" ref="W15:W46">L15+M15+N15+O15+P15</f>
        <v>4973</v>
      </c>
      <c r="X15" s="23">
        <v>3657</v>
      </c>
      <c r="Y15" s="32">
        <f t="shared" si="4"/>
        <v>0.35985780694558384</v>
      </c>
      <c r="Z15" s="32">
        <f t="shared" si="5"/>
        <v>0.6285685564937676</v>
      </c>
      <c r="AA15" s="34">
        <f aca="true" t="shared" si="12" ref="AA15:AA46">RANK(C15,$C$15:$C$77)</f>
        <v>11</v>
      </c>
      <c r="AB15" s="34">
        <f aca="true" t="shared" si="13" ref="AB15:AB46">RANK(S15,$S$15:$S$77)</f>
        <v>57</v>
      </c>
      <c r="AC15" s="23">
        <f t="shared" si="6"/>
        <v>0</v>
      </c>
      <c r="AD15" s="23">
        <f t="shared" si="7"/>
        <v>0</v>
      </c>
      <c r="AE15" s="23">
        <f t="shared" si="8"/>
        <v>0</v>
      </c>
      <c r="AF15" s="23">
        <f t="shared" si="9"/>
        <v>0</v>
      </c>
      <c r="AG15" s="23"/>
      <c r="AH15" s="36"/>
      <c r="AI15" s="34"/>
    </row>
    <row r="16" spans="1:35" s="11" customFormat="1" ht="19.5" customHeight="1">
      <c r="A16" s="14">
        <v>2</v>
      </c>
      <c r="B16" s="13" t="str">
        <f>'[1]Viec 02T-2018'!B16</f>
        <v>Bạc Liêu</v>
      </c>
      <c r="C16" s="10">
        <f>'[1]Viec 02T-2018'!C16</f>
        <v>6299</v>
      </c>
      <c r="D16" s="10">
        <v>4351</v>
      </c>
      <c r="E16" s="10">
        <v>1948</v>
      </c>
      <c r="F16" s="10">
        <f>'[1]Viec 02T-2018'!F16</f>
        <v>20</v>
      </c>
      <c r="G16" s="10">
        <f>'[1]Viec 02T-2018'!G16</f>
        <v>0</v>
      </c>
      <c r="H16" s="10">
        <f>'[1]Viec 02T-2018'!H16</f>
        <v>6279</v>
      </c>
      <c r="I16" s="10">
        <f>'[1]Viec 02T-2018'!I16</f>
        <v>4551</v>
      </c>
      <c r="J16" s="10">
        <f>'[1]Viec 02T-2018'!J16</f>
        <v>1133</v>
      </c>
      <c r="K16" s="10">
        <f>'[1]Viec 02T-2018'!K16</f>
        <v>8</v>
      </c>
      <c r="L16" s="10">
        <f>'[1]Viec 02T-2018'!L16</f>
        <v>3382</v>
      </c>
      <c r="M16" s="10">
        <f>'[1]Viec 02T-2018'!M16</f>
        <v>10</v>
      </c>
      <c r="N16" s="10">
        <f>'[1]Viec 02T-2018'!N16</f>
        <v>5</v>
      </c>
      <c r="O16" s="10">
        <f>'[1]Viec 02T-2018'!O16</f>
        <v>1</v>
      </c>
      <c r="P16" s="10">
        <f>'[1]Viec 02T-2018'!P16</f>
        <v>12</v>
      </c>
      <c r="Q16" s="10">
        <f>'[1]Viec 02T-2018'!Q16</f>
        <v>1728</v>
      </c>
      <c r="R16" s="10">
        <f t="shared" si="10"/>
        <v>5138</v>
      </c>
      <c r="S16" s="24">
        <f t="shared" si="1"/>
        <v>0.25071412876290927</v>
      </c>
      <c r="T16" s="31">
        <v>4351</v>
      </c>
      <c r="U16" s="33">
        <f t="shared" si="2"/>
        <v>1948</v>
      </c>
      <c r="V16" s="33">
        <f t="shared" si="3"/>
        <v>0</v>
      </c>
      <c r="W16" s="22">
        <f t="shared" si="11"/>
        <v>3410</v>
      </c>
      <c r="X16" s="23">
        <v>2611</v>
      </c>
      <c r="Y16" s="32">
        <f t="shared" si="4"/>
        <v>0.3060130218307162</v>
      </c>
      <c r="Z16" s="32">
        <f t="shared" si="5"/>
        <v>0.7247969421882465</v>
      </c>
      <c r="AA16" s="34">
        <f t="shared" si="12"/>
        <v>28</v>
      </c>
      <c r="AB16" s="34">
        <f t="shared" si="13"/>
        <v>45</v>
      </c>
      <c r="AC16" s="23">
        <f t="shared" si="6"/>
        <v>0</v>
      </c>
      <c r="AD16" s="23">
        <f t="shared" si="7"/>
        <v>0</v>
      </c>
      <c r="AE16" s="23">
        <f t="shared" si="8"/>
        <v>0</v>
      </c>
      <c r="AF16" s="23">
        <f t="shared" si="9"/>
        <v>0</v>
      </c>
      <c r="AG16" s="23"/>
      <c r="AH16" s="36"/>
      <c r="AI16" s="34"/>
    </row>
    <row r="17" spans="1:35" s="11" customFormat="1" ht="19.5" customHeight="1">
      <c r="A17" s="12">
        <v>3</v>
      </c>
      <c r="B17" s="13" t="str">
        <f>'[1]Viec 02T-2018'!B17</f>
        <v>Bắc Giang</v>
      </c>
      <c r="C17" s="10">
        <f>'[1]Viec 02T-2018'!C17</f>
        <v>6252</v>
      </c>
      <c r="D17" s="10">
        <v>4266</v>
      </c>
      <c r="E17" s="10">
        <v>1986</v>
      </c>
      <c r="F17" s="10">
        <f>'[1]Viec 02T-2018'!F17</f>
        <v>45</v>
      </c>
      <c r="G17" s="10">
        <f>'[1]Viec 02T-2018'!G17</f>
        <v>12</v>
      </c>
      <c r="H17" s="10">
        <f>'[1]Viec 02T-2018'!H17</f>
        <v>6207</v>
      </c>
      <c r="I17" s="10">
        <f>'[1]Viec 02T-2018'!I17</f>
        <v>3390</v>
      </c>
      <c r="J17" s="10">
        <f>'[1]Viec 02T-2018'!J17</f>
        <v>1512</v>
      </c>
      <c r="K17" s="10">
        <f>'[1]Viec 02T-2018'!K17</f>
        <v>51</v>
      </c>
      <c r="L17" s="10">
        <f>'[1]Viec 02T-2018'!L17</f>
        <v>1676</v>
      </c>
      <c r="M17" s="10">
        <f>'[1]Viec 02T-2018'!M17</f>
        <v>77</v>
      </c>
      <c r="N17" s="10">
        <f>'[1]Viec 02T-2018'!N17</f>
        <v>4</v>
      </c>
      <c r="O17" s="10">
        <f>'[1]Viec 02T-2018'!O17</f>
        <v>0</v>
      </c>
      <c r="P17" s="10">
        <f>'[1]Viec 02T-2018'!P17</f>
        <v>70</v>
      </c>
      <c r="Q17" s="10">
        <f>'[1]Viec 02T-2018'!Q17</f>
        <v>2817</v>
      </c>
      <c r="R17" s="10">
        <f t="shared" si="10"/>
        <v>4644</v>
      </c>
      <c r="S17" s="24">
        <f t="shared" si="1"/>
        <v>0.46106194690265484</v>
      </c>
      <c r="T17" s="31">
        <v>4266</v>
      </c>
      <c r="U17" s="33">
        <f t="shared" si="2"/>
        <v>1986</v>
      </c>
      <c r="V17" s="33">
        <f t="shared" si="3"/>
        <v>0</v>
      </c>
      <c r="W17" s="22">
        <f t="shared" si="11"/>
        <v>1827</v>
      </c>
      <c r="X17" s="23">
        <v>1299</v>
      </c>
      <c r="Y17" s="32">
        <f t="shared" si="4"/>
        <v>0.4064665127020785</v>
      </c>
      <c r="Z17" s="32">
        <f t="shared" si="5"/>
        <v>0.5461575640405993</v>
      </c>
      <c r="AA17" s="34">
        <f t="shared" si="12"/>
        <v>29</v>
      </c>
      <c r="AB17" s="34">
        <f t="shared" si="13"/>
        <v>17</v>
      </c>
      <c r="AC17" s="23">
        <f t="shared" si="6"/>
        <v>0</v>
      </c>
      <c r="AD17" s="23">
        <f t="shared" si="7"/>
        <v>0</v>
      </c>
      <c r="AE17" s="23">
        <f t="shared" si="8"/>
        <v>0</v>
      </c>
      <c r="AF17" s="23">
        <f t="shared" si="9"/>
        <v>0</v>
      </c>
      <c r="AG17" s="23"/>
      <c r="AH17" s="36"/>
      <c r="AI17" s="34"/>
    </row>
    <row r="18" spans="1:35" s="11" customFormat="1" ht="19.5" customHeight="1">
      <c r="A18" s="14">
        <v>4</v>
      </c>
      <c r="B18" s="13" t="str">
        <f>'[1]Viec 02T-2018'!B18</f>
        <v>Bắc Kạn</v>
      </c>
      <c r="C18" s="10">
        <f>'[1]Viec 02T-2018'!C18</f>
        <v>1101</v>
      </c>
      <c r="D18" s="10">
        <v>547</v>
      </c>
      <c r="E18" s="10">
        <v>554</v>
      </c>
      <c r="F18" s="10">
        <f>'[1]Viec 02T-2018'!F18</f>
        <v>16</v>
      </c>
      <c r="G18" s="10">
        <f>'[1]Viec 02T-2018'!G18</f>
        <v>0</v>
      </c>
      <c r="H18" s="10">
        <f>'[1]Viec 02T-2018'!H18</f>
        <v>1085</v>
      </c>
      <c r="I18" s="10">
        <f>'[1]Viec 02T-2018'!I18</f>
        <v>570</v>
      </c>
      <c r="J18" s="10">
        <f>'[1]Viec 02T-2018'!J18</f>
        <v>338</v>
      </c>
      <c r="K18" s="10">
        <f>'[1]Viec 02T-2018'!K18</f>
        <v>2</v>
      </c>
      <c r="L18" s="10">
        <f>'[1]Viec 02T-2018'!L18</f>
        <v>226</v>
      </c>
      <c r="M18" s="10">
        <f>'[1]Viec 02T-2018'!M18</f>
        <v>2</v>
      </c>
      <c r="N18" s="10">
        <f>'[1]Viec 02T-2018'!N18</f>
        <v>0</v>
      </c>
      <c r="O18" s="10">
        <f>'[1]Viec 02T-2018'!O18</f>
        <v>0</v>
      </c>
      <c r="P18" s="10">
        <f>'[1]Viec 02T-2018'!P18</f>
        <v>2</v>
      </c>
      <c r="Q18" s="10">
        <f>'[1]Viec 02T-2018'!Q18</f>
        <v>515</v>
      </c>
      <c r="R18" s="10">
        <f t="shared" si="10"/>
        <v>745</v>
      </c>
      <c r="S18" s="24">
        <f t="shared" si="1"/>
        <v>0.5964912280701754</v>
      </c>
      <c r="T18" s="31">
        <v>547</v>
      </c>
      <c r="U18" s="33">
        <f t="shared" si="2"/>
        <v>554</v>
      </c>
      <c r="V18" s="33">
        <f t="shared" si="3"/>
        <v>0</v>
      </c>
      <c r="W18" s="22">
        <f t="shared" si="11"/>
        <v>230</v>
      </c>
      <c r="X18" s="23">
        <v>41</v>
      </c>
      <c r="Y18" s="32">
        <f t="shared" si="4"/>
        <v>4.609756097560975</v>
      </c>
      <c r="Z18" s="32">
        <f t="shared" si="5"/>
        <v>0.5253456221198156</v>
      </c>
      <c r="AA18" s="34">
        <f t="shared" si="12"/>
        <v>60</v>
      </c>
      <c r="AB18" s="34">
        <f t="shared" si="13"/>
        <v>6</v>
      </c>
      <c r="AC18" s="23">
        <f t="shared" si="6"/>
        <v>0</v>
      </c>
      <c r="AD18" s="23">
        <f t="shared" si="7"/>
        <v>0</v>
      </c>
      <c r="AE18" s="23">
        <f t="shared" si="8"/>
        <v>0</v>
      </c>
      <c r="AF18" s="23">
        <f t="shared" si="9"/>
        <v>0</v>
      </c>
      <c r="AG18" s="23"/>
      <c r="AH18" s="36"/>
      <c r="AI18" s="34"/>
    </row>
    <row r="19" spans="1:35" s="11" customFormat="1" ht="19.5" customHeight="1">
      <c r="A19" s="12">
        <v>5</v>
      </c>
      <c r="B19" s="13" t="str">
        <f>'[1]Viec 02T-2018'!B19</f>
        <v>Bắc Ninh</v>
      </c>
      <c r="C19" s="10">
        <f>'[1]Viec 02T-2018'!C19</f>
        <v>3513</v>
      </c>
      <c r="D19" s="10">
        <v>2191</v>
      </c>
      <c r="E19" s="10">
        <v>1322</v>
      </c>
      <c r="F19" s="10">
        <f>'[1]Viec 02T-2018'!F19</f>
        <v>23</v>
      </c>
      <c r="G19" s="10">
        <f>'[1]Viec 02T-2018'!G19</f>
        <v>2</v>
      </c>
      <c r="H19" s="10">
        <f>'[1]Viec 02T-2018'!H19</f>
        <v>3490</v>
      </c>
      <c r="I19" s="10">
        <f>'[1]Viec 02T-2018'!I19</f>
        <v>2186</v>
      </c>
      <c r="J19" s="10">
        <f>'[1]Viec 02T-2018'!J19</f>
        <v>1008</v>
      </c>
      <c r="K19" s="10">
        <f>'[1]Viec 02T-2018'!K19</f>
        <v>12</v>
      </c>
      <c r="L19" s="10">
        <f>'[1]Viec 02T-2018'!L19</f>
        <v>1119</v>
      </c>
      <c r="M19" s="10">
        <f>'[1]Viec 02T-2018'!M19</f>
        <v>40</v>
      </c>
      <c r="N19" s="10">
        <f>'[1]Viec 02T-2018'!N19</f>
        <v>1</v>
      </c>
      <c r="O19" s="10">
        <f>'[1]Viec 02T-2018'!O19</f>
        <v>0</v>
      </c>
      <c r="P19" s="10">
        <f>'[1]Viec 02T-2018'!P19</f>
        <v>6</v>
      </c>
      <c r="Q19" s="10">
        <f>'[1]Viec 02T-2018'!Q19</f>
        <v>1304</v>
      </c>
      <c r="R19" s="10">
        <f t="shared" si="10"/>
        <v>2470</v>
      </c>
      <c r="S19" s="24">
        <f t="shared" si="1"/>
        <v>0.46660567246111617</v>
      </c>
      <c r="T19" s="31">
        <v>2191</v>
      </c>
      <c r="U19" s="33">
        <f t="shared" si="2"/>
        <v>1322</v>
      </c>
      <c r="V19" s="33">
        <f t="shared" si="3"/>
        <v>0</v>
      </c>
      <c r="W19" s="22">
        <f t="shared" si="11"/>
        <v>1166</v>
      </c>
      <c r="X19" s="23">
        <v>863</v>
      </c>
      <c r="Y19" s="32">
        <f t="shared" si="4"/>
        <v>0.3511008111239861</v>
      </c>
      <c r="Z19" s="32">
        <f t="shared" si="5"/>
        <v>0.6263610315186247</v>
      </c>
      <c r="AA19" s="34">
        <f t="shared" si="12"/>
        <v>41</v>
      </c>
      <c r="AB19" s="34">
        <f t="shared" si="13"/>
        <v>16</v>
      </c>
      <c r="AC19" s="23">
        <f t="shared" si="6"/>
        <v>0</v>
      </c>
      <c r="AD19" s="23">
        <f t="shared" si="7"/>
        <v>0</v>
      </c>
      <c r="AE19" s="23">
        <f t="shared" si="8"/>
        <v>0</v>
      </c>
      <c r="AF19" s="23">
        <f t="shared" si="9"/>
        <v>0</v>
      </c>
      <c r="AG19" s="23"/>
      <c r="AH19" s="36"/>
      <c r="AI19" s="34"/>
    </row>
    <row r="20" spans="1:35" s="11" customFormat="1" ht="19.5" customHeight="1">
      <c r="A20" s="14">
        <v>6</v>
      </c>
      <c r="B20" s="13" t="str">
        <f>'[1]Viec 02T-2018'!B20</f>
        <v>Bến Tre</v>
      </c>
      <c r="C20" s="10">
        <f>'[1]Viec 02T-2018'!C20</f>
        <v>9058</v>
      </c>
      <c r="D20" s="10">
        <v>6423</v>
      </c>
      <c r="E20" s="10">
        <v>2635</v>
      </c>
      <c r="F20" s="10">
        <f>'[1]Viec 02T-2018'!F20</f>
        <v>20</v>
      </c>
      <c r="G20" s="10">
        <f>'[1]Viec 02T-2018'!G20</f>
        <v>6</v>
      </c>
      <c r="H20" s="10">
        <f>'[1]Viec 02T-2018'!H20</f>
        <v>9038</v>
      </c>
      <c r="I20" s="10">
        <f>'[1]Viec 02T-2018'!I20</f>
        <v>6316</v>
      </c>
      <c r="J20" s="10">
        <f>'[1]Viec 02T-2018'!J20</f>
        <v>1467</v>
      </c>
      <c r="K20" s="10">
        <f>'[1]Viec 02T-2018'!K20</f>
        <v>43</v>
      </c>
      <c r="L20" s="10">
        <f>'[1]Viec 02T-2018'!L20</f>
        <v>4660</v>
      </c>
      <c r="M20" s="10">
        <f>'[1]Viec 02T-2018'!M20</f>
        <v>124</v>
      </c>
      <c r="N20" s="10">
        <f>'[1]Viec 02T-2018'!N20</f>
        <v>7</v>
      </c>
      <c r="O20" s="10">
        <f>'[1]Viec 02T-2018'!O20</f>
        <v>0</v>
      </c>
      <c r="P20" s="10">
        <f>'[1]Viec 02T-2018'!P20</f>
        <v>15</v>
      </c>
      <c r="Q20" s="10">
        <f>'[1]Viec 02T-2018'!Q20</f>
        <v>2722</v>
      </c>
      <c r="R20" s="10">
        <f t="shared" si="10"/>
        <v>7528</v>
      </c>
      <c r="S20" s="24">
        <f t="shared" si="1"/>
        <v>0.23907536415452818</v>
      </c>
      <c r="T20" s="31">
        <v>6423</v>
      </c>
      <c r="U20" s="33">
        <f t="shared" si="2"/>
        <v>2635</v>
      </c>
      <c r="V20" s="33">
        <f t="shared" si="3"/>
        <v>0</v>
      </c>
      <c r="W20" s="22">
        <f t="shared" si="11"/>
        <v>4806</v>
      </c>
      <c r="X20" s="23">
        <v>3542</v>
      </c>
      <c r="Y20" s="32">
        <f t="shared" si="4"/>
        <v>0.35686053077357427</v>
      </c>
      <c r="Z20" s="32">
        <f t="shared" si="5"/>
        <v>0.6988271741535738</v>
      </c>
      <c r="AA20" s="34">
        <f t="shared" si="12"/>
        <v>15</v>
      </c>
      <c r="AB20" s="34">
        <f t="shared" si="13"/>
        <v>48</v>
      </c>
      <c r="AC20" s="23">
        <f t="shared" si="6"/>
        <v>0</v>
      </c>
      <c r="AD20" s="23">
        <f t="shared" si="7"/>
        <v>0</v>
      </c>
      <c r="AE20" s="23">
        <f t="shared" si="8"/>
        <v>0</v>
      </c>
      <c r="AF20" s="23">
        <f t="shared" si="9"/>
        <v>0</v>
      </c>
      <c r="AG20" s="23"/>
      <c r="AH20" s="36"/>
      <c r="AI20" s="34"/>
    </row>
    <row r="21" spans="1:35" s="11" customFormat="1" ht="19.5" customHeight="1">
      <c r="A21" s="12">
        <v>7</v>
      </c>
      <c r="B21" s="13" t="str">
        <f>'[1]Viec 02T-2018'!B21</f>
        <v>Bình Dương</v>
      </c>
      <c r="C21" s="10">
        <f>'[1]Viec 02T-2018'!C21</f>
        <v>13776</v>
      </c>
      <c r="D21" s="10">
        <v>9473</v>
      </c>
      <c r="E21" s="10">
        <v>4303</v>
      </c>
      <c r="F21" s="10">
        <f>'[1]Viec 02T-2018'!F21</f>
        <v>52</v>
      </c>
      <c r="G21" s="10">
        <f>'[1]Viec 02T-2018'!G21</f>
        <v>0</v>
      </c>
      <c r="H21" s="10">
        <f>'[1]Viec 02T-2018'!H21</f>
        <v>13724</v>
      </c>
      <c r="I21" s="10">
        <f>'[1]Viec 02T-2018'!I21</f>
        <v>10563</v>
      </c>
      <c r="J21" s="10">
        <f>'[1]Viec 02T-2018'!J21</f>
        <v>2575</v>
      </c>
      <c r="K21" s="10">
        <f>'[1]Viec 02T-2018'!K21</f>
        <v>73</v>
      </c>
      <c r="L21" s="10">
        <f>'[1]Viec 02T-2018'!L21</f>
        <v>7476</v>
      </c>
      <c r="M21" s="10">
        <f>'[1]Viec 02T-2018'!M21</f>
        <v>330</v>
      </c>
      <c r="N21" s="10">
        <f>'[1]Viec 02T-2018'!N21</f>
        <v>24</v>
      </c>
      <c r="O21" s="10">
        <f>'[1]Viec 02T-2018'!O21</f>
        <v>0</v>
      </c>
      <c r="P21" s="10">
        <f>'[1]Viec 02T-2018'!P21</f>
        <v>85</v>
      </c>
      <c r="Q21" s="10">
        <f>'[1]Viec 02T-2018'!Q21</f>
        <v>3161</v>
      </c>
      <c r="R21" s="10">
        <f t="shared" si="10"/>
        <v>11076</v>
      </c>
      <c r="S21" s="24">
        <f t="shared" si="1"/>
        <v>0.25068635804222283</v>
      </c>
      <c r="T21" s="31">
        <v>9473</v>
      </c>
      <c r="U21" s="33">
        <f t="shared" si="2"/>
        <v>4303</v>
      </c>
      <c r="V21" s="33">
        <f t="shared" si="3"/>
        <v>0</v>
      </c>
      <c r="W21" s="22">
        <f t="shared" si="11"/>
        <v>7915</v>
      </c>
      <c r="X21" s="23">
        <v>6257</v>
      </c>
      <c r="Y21" s="32">
        <f t="shared" si="4"/>
        <v>0.2649832187949497</v>
      </c>
      <c r="Z21" s="32">
        <f t="shared" si="5"/>
        <v>0.7696735645584378</v>
      </c>
      <c r="AA21" s="34">
        <f t="shared" si="12"/>
        <v>7</v>
      </c>
      <c r="AB21" s="34">
        <f t="shared" si="13"/>
        <v>46</v>
      </c>
      <c r="AC21" s="23">
        <f t="shared" si="6"/>
        <v>0</v>
      </c>
      <c r="AD21" s="23">
        <f t="shared" si="7"/>
        <v>0</v>
      </c>
      <c r="AE21" s="23">
        <f t="shared" si="8"/>
        <v>0</v>
      </c>
      <c r="AF21" s="23">
        <f t="shared" si="9"/>
        <v>0</v>
      </c>
      <c r="AG21" s="23"/>
      <c r="AH21" s="36"/>
      <c r="AI21" s="34"/>
    </row>
    <row r="22" spans="1:35" s="11" customFormat="1" ht="19.5" customHeight="1">
      <c r="A22" s="14">
        <v>8</v>
      </c>
      <c r="B22" s="13" t="str">
        <f>'[1]Viec 02T-2018'!B22</f>
        <v>Bình Định</v>
      </c>
      <c r="C22" s="10">
        <f>'[1]Viec 02T-2018'!C22</f>
        <v>5072</v>
      </c>
      <c r="D22" s="10">
        <v>3492</v>
      </c>
      <c r="E22" s="10">
        <v>1580</v>
      </c>
      <c r="F22" s="10">
        <f>'[1]Viec 02T-2018'!F22</f>
        <v>4</v>
      </c>
      <c r="G22" s="10">
        <f>'[1]Viec 02T-2018'!G22</f>
        <v>2</v>
      </c>
      <c r="H22" s="10">
        <f>'[1]Viec 02T-2018'!H22</f>
        <v>5068</v>
      </c>
      <c r="I22" s="10">
        <f>'[1]Viec 02T-2018'!I22</f>
        <v>2630</v>
      </c>
      <c r="J22" s="10">
        <f>'[1]Viec 02T-2018'!J22</f>
        <v>764</v>
      </c>
      <c r="K22" s="10">
        <f>'[1]Viec 02T-2018'!K22</f>
        <v>12</v>
      </c>
      <c r="L22" s="10">
        <f>'[1]Viec 02T-2018'!L22</f>
        <v>1813</v>
      </c>
      <c r="M22" s="10">
        <f>'[1]Viec 02T-2018'!M22</f>
        <v>12</v>
      </c>
      <c r="N22" s="10">
        <f>'[1]Viec 02T-2018'!N22</f>
        <v>15</v>
      </c>
      <c r="O22" s="10">
        <f>'[1]Viec 02T-2018'!O22</f>
        <v>0</v>
      </c>
      <c r="P22" s="10">
        <f>'[1]Viec 02T-2018'!P22</f>
        <v>14</v>
      </c>
      <c r="Q22" s="10">
        <f>'[1]Viec 02T-2018'!Q22</f>
        <v>2438</v>
      </c>
      <c r="R22" s="10">
        <f t="shared" si="10"/>
        <v>4292</v>
      </c>
      <c r="S22" s="24">
        <f t="shared" si="1"/>
        <v>0.2950570342205323</v>
      </c>
      <c r="T22" s="31">
        <v>3492</v>
      </c>
      <c r="U22" s="33">
        <f t="shared" si="2"/>
        <v>1580</v>
      </c>
      <c r="V22" s="33">
        <f t="shared" si="3"/>
        <v>0</v>
      </c>
      <c r="W22" s="22">
        <f t="shared" si="11"/>
        <v>1854</v>
      </c>
      <c r="X22" s="23">
        <v>996</v>
      </c>
      <c r="Y22" s="32">
        <f t="shared" si="4"/>
        <v>0.8614457831325302</v>
      </c>
      <c r="Z22" s="32">
        <f t="shared" si="5"/>
        <v>0.5189423835832676</v>
      </c>
      <c r="AA22" s="34">
        <f t="shared" si="12"/>
        <v>33</v>
      </c>
      <c r="AB22" s="34">
        <f t="shared" si="13"/>
        <v>33</v>
      </c>
      <c r="AC22" s="23">
        <f t="shared" si="6"/>
        <v>0</v>
      </c>
      <c r="AD22" s="23">
        <f t="shared" si="7"/>
        <v>0</v>
      </c>
      <c r="AE22" s="23">
        <f t="shared" si="8"/>
        <v>0</v>
      </c>
      <c r="AF22" s="23">
        <f t="shared" si="9"/>
        <v>0</v>
      </c>
      <c r="AG22" s="23"/>
      <c r="AH22" s="36"/>
      <c r="AI22" s="34"/>
    </row>
    <row r="23" spans="1:35" s="11" customFormat="1" ht="19.5" customHeight="1">
      <c r="A23" s="12">
        <v>9</v>
      </c>
      <c r="B23" s="13" t="str">
        <f>'[1]Viec 02T-2018'!B23</f>
        <v>Bình Phước</v>
      </c>
      <c r="C23" s="10">
        <f>'[1]Viec 02T-2018'!C23</f>
        <v>7798</v>
      </c>
      <c r="D23" s="10">
        <v>5713</v>
      </c>
      <c r="E23" s="10">
        <v>2085</v>
      </c>
      <c r="F23" s="10">
        <f>'[1]Viec 02T-2018'!F23</f>
        <v>56</v>
      </c>
      <c r="G23" s="10">
        <f>'[1]Viec 02T-2018'!G23</f>
        <v>0</v>
      </c>
      <c r="H23" s="10">
        <f>'[1]Viec 02T-2018'!H23</f>
        <v>7742</v>
      </c>
      <c r="I23" s="10">
        <f>'[1]Viec 02T-2018'!I23</f>
        <v>4708</v>
      </c>
      <c r="J23" s="10">
        <f>'[1]Viec 02T-2018'!J23</f>
        <v>971</v>
      </c>
      <c r="K23" s="10">
        <f>'[1]Viec 02T-2018'!K23</f>
        <v>48</v>
      </c>
      <c r="L23" s="10">
        <f>'[1]Viec 02T-2018'!L23</f>
        <v>3518</v>
      </c>
      <c r="M23" s="10">
        <f>'[1]Viec 02T-2018'!M23</f>
        <v>112</v>
      </c>
      <c r="N23" s="10">
        <f>'[1]Viec 02T-2018'!N23</f>
        <v>11</v>
      </c>
      <c r="O23" s="10">
        <f>'[1]Viec 02T-2018'!O23</f>
        <v>0</v>
      </c>
      <c r="P23" s="10">
        <f>'[1]Viec 02T-2018'!P23</f>
        <v>48</v>
      </c>
      <c r="Q23" s="10">
        <f>'[1]Viec 02T-2018'!Q23</f>
        <v>3034</v>
      </c>
      <c r="R23" s="10">
        <f t="shared" si="10"/>
        <v>6723</v>
      </c>
      <c r="S23" s="24">
        <f t="shared" si="1"/>
        <v>0.21644010195412064</v>
      </c>
      <c r="T23" s="31">
        <v>5713</v>
      </c>
      <c r="U23" s="33">
        <f t="shared" si="2"/>
        <v>2085</v>
      </c>
      <c r="V23" s="33">
        <f t="shared" si="3"/>
        <v>0</v>
      </c>
      <c r="W23" s="22">
        <f t="shared" si="11"/>
        <v>3689</v>
      </c>
      <c r="X23" s="23">
        <v>2616</v>
      </c>
      <c r="Y23" s="32">
        <f t="shared" si="4"/>
        <v>0.4101681957186544</v>
      </c>
      <c r="Z23" s="32">
        <f t="shared" si="5"/>
        <v>0.6081115990700078</v>
      </c>
      <c r="AA23" s="34">
        <f t="shared" si="12"/>
        <v>20</v>
      </c>
      <c r="AB23" s="34">
        <f t="shared" si="13"/>
        <v>54</v>
      </c>
      <c r="AC23" s="23">
        <f t="shared" si="6"/>
        <v>0</v>
      </c>
      <c r="AD23" s="23">
        <f t="shared" si="7"/>
        <v>0</v>
      </c>
      <c r="AE23" s="23">
        <f t="shared" si="8"/>
        <v>0</v>
      </c>
      <c r="AF23" s="23">
        <f t="shared" si="9"/>
        <v>0</v>
      </c>
      <c r="AG23" s="23"/>
      <c r="AH23" s="36"/>
      <c r="AI23" s="34"/>
    </row>
    <row r="24" spans="1:35" s="11" customFormat="1" ht="19.5" customHeight="1">
      <c r="A24" s="14">
        <v>10</v>
      </c>
      <c r="B24" s="13" t="str">
        <f>'[1]Viec 02T-2018'!B24</f>
        <v>Bình Thuận</v>
      </c>
      <c r="C24" s="10">
        <f>'[1]Viec 02T-2018'!C24</f>
        <v>9310</v>
      </c>
      <c r="D24" s="10">
        <v>6769</v>
      </c>
      <c r="E24" s="10">
        <v>2541</v>
      </c>
      <c r="F24" s="10">
        <f>'[1]Viec 02T-2018'!F24</f>
        <v>27</v>
      </c>
      <c r="G24" s="10">
        <f>'[1]Viec 02T-2018'!G24</f>
        <v>4</v>
      </c>
      <c r="H24" s="10">
        <f>'[1]Viec 02T-2018'!H24</f>
        <v>9283</v>
      </c>
      <c r="I24" s="10">
        <f>'[1]Viec 02T-2018'!I24</f>
        <v>6194</v>
      </c>
      <c r="J24" s="10">
        <f>'[1]Viec 02T-2018'!J24</f>
        <v>1502</v>
      </c>
      <c r="K24" s="10">
        <f>'[1]Viec 02T-2018'!K24</f>
        <v>111</v>
      </c>
      <c r="L24" s="10">
        <f>'[1]Viec 02T-2018'!L24</f>
        <v>4408</v>
      </c>
      <c r="M24" s="10">
        <f>'[1]Viec 02T-2018'!M24</f>
        <v>35</v>
      </c>
      <c r="N24" s="10">
        <f>'[1]Viec 02T-2018'!N24</f>
        <v>56</v>
      </c>
      <c r="O24" s="10">
        <f>'[1]Viec 02T-2018'!O24</f>
        <v>0</v>
      </c>
      <c r="P24" s="10">
        <f>'[1]Viec 02T-2018'!P24</f>
        <v>82</v>
      </c>
      <c r="Q24" s="10">
        <f>'[1]Viec 02T-2018'!Q24</f>
        <v>3089</v>
      </c>
      <c r="R24" s="10">
        <f t="shared" si="10"/>
        <v>7670</v>
      </c>
      <c r="S24" s="24">
        <f t="shared" si="1"/>
        <v>0.2604133031966419</v>
      </c>
      <c r="T24" s="31">
        <v>6769</v>
      </c>
      <c r="U24" s="33">
        <f t="shared" si="2"/>
        <v>2541</v>
      </c>
      <c r="V24" s="33">
        <f t="shared" si="3"/>
        <v>0</v>
      </c>
      <c r="W24" s="22">
        <f t="shared" si="11"/>
        <v>4581</v>
      </c>
      <c r="X24" s="23">
        <v>3502</v>
      </c>
      <c r="Y24" s="32">
        <f t="shared" si="4"/>
        <v>0.30810965162764137</v>
      </c>
      <c r="Z24" s="32">
        <f t="shared" si="5"/>
        <v>0.6672411935796617</v>
      </c>
      <c r="AA24" s="34">
        <f t="shared" si="12"/>
        <v>13</v>
      </c>
      <c r="AB24" s="34">
        <f t="shared" si="13"/>
        <v>40</v>
      </c>
      <c r="AC24" s="23">
        <f t="shared" si="6"/>
        <v>0</v>
      </c>
      <c r="AD24" s="23">
        <f t="shared" si="7"/>
        <v>0</v>
      </c>
      <c r="AE24" s="23">
        <f t="shared" si="8"/>
        <v>0</v>
      </c>
      <c r="AF24" s="23">
        <f t="shared" si="9"/>
        <v>0</v>
      </c>
      <c r="AG24" s="23"/>
      <c r="AH24" s="36"/>
      <c r="AI24" s="34"/>
    </row>
    <row r="25" spans="1:35" s="11" customFormat="1" ht="19.5" customHeight="1">
      <c r="A25" s="12">
        <v>11</v>
      </c>
      <c r="B25" s="13" t="str">
        <f>'[1]Viec 02T-2018'!B25</f>
        <v>BR-Vũng Tàu</v>
      </c>
      <c r="C25" s="10">
        <f>'[1]Viec 02T-2018'!C25</f>
        <v>7763</v>
      </c>
      <c r="D25" s="10">
        <v>5126</v>
      </c>
      <c r="E25" s="10">
        <v>2637</v>
      </c>
      <c r="F25" s="10">
        <f>'[1]Viec 02T-2018'!F25</f>
        <v>14</v>
      </c>
      <c r="G25" s="10">
        <f>'[1]Viec 02T-2018'!G25</f>
        <v>1</v>
      </c>
      <c r="H25" s="10">
        <f>'[1]Viec 02T-2018'!H25</f>
        <v>7749</v>
      </c>
      <c r="I25" s="10">
        <f>'[1]Viec 02T-2018'!I25</f>
        <v>4845</v>
      </c>
      <c r="J25" s="10">
        <f>'[1]Viec 02T-2018'!J25</f>
        <v>1346</v>
      </c>
      <c r="K25" s="10">
        <f>'[1]Viec 02T-2018'!K25</f>
        <v>57</v>
      </c>
      <c r="L25" s="10">
        <f>'[1]Viec 02T-2018'!L25</f>
        <v>3338</v>
      </c>
      <c r="M25" s="10">
        <f>'[1]Viec 02T-2018'!M25</f>
        <v>85</v>
      </c>
      <c r="N25" s="10">
        <f>'[1]Viec 02T-2018'!N25</f>
        <v>11</v>
      </c>
      <c r="O25" s="10">
        <f>'[1]Viec 02T-2018'!O25</f>
        <v>0</v>
      </c>
      <c r="P25" s="10">
        <f>'[1]Viec 02T-2018'!P25</f>
        <v>8</v>
      </c>
      <c r="Q25" s="10">
        <f>'[1]Viec 02T-2018'!Q25</f>
        <v>2904</v>
      </c>
      <c r="R25" s="10">
        <f t="shared" si="10"/>
        <v>6346</v>
      </c>
      <c r="S25" s="24">
        <f t="shared" si="1"/>
        <v>0.2895768833849329</v>
      </c>
      <c r="T25" s="31">
        <v>5126</v>
      </c>
      <c r="U25" s="33">
        <f t="shared" si="2"/>
        <v>2637</v>
      </c>
      <c r="V25" s="33">
        <f t="shared" si="3"/>
        <v>0</v>
      </c>
      <c r="W25" s="22">
        <f t="shared" si="11"/>
        <v>3442</v>
      </c>
      <c r="X25" s="23">
        <v>2160</v>
      </c>
      <c r="Y25" s="32">
        <f t="shared" si="4"/>
        <v>0.5935185185185186</v>
      </c>
      <c r="Z25" s="32">
        <f t="shared" si="5"/>
        <v>0.6252419667053813</v>
      </c>
      <c r="AA25" s="34">
        <f t="shared" si="12"/>
        <v>22</v>
      </c>
      <c r="AB25" s="34">
        <f t="shared" si="13"/>
        <v>34</v>
      </c>
      <c r="AC25" s="23">
        <f t="shared" si="6"/>
        <v>0</v>
      </c>
      <c r="AD25" s="23">
        <f t="shared" si="7"/>
        <v>0</v>
      </c>
      <c r="AE25" s="23">
        <f t="shared" si="8"/>
        <v>0</v>
      </c>
      <c r="AF25" s="23">
        <f t="shared" si="9"/>
        <v>0</v>
      </c>
      <c r="AG25" s="23"/>
      <c r="AH25" s="36"/>
      <c r="AI25" s="34"/>
    </row>
    <row r="26" spans="1:35" s="11" customFormat="1" ht="19.5" customHeight="1">
      <c r="A26" s="14">
        <v>12</v>
      </c>
      <c r="B26" s="13" t="str">
        <f>'[1]Viec 02T-2018'!B26</f>
        <v>Cà Mau</v>
      </c>
      <c r="C26" s="10">
        <f>'[1]Viec 02T-2018'!C26</f>
        <v>9939</v>
      </c>
      <c r="D26" s="10">
        <v>7741</v>
      </c>
      <c r="E26" s="10">
        <v>2198</v>
      </c>
      <c r="F26" s="10">
        <f>'[1]Viec 02T-2018'!F26</f>
        <v>11</v>
      </c>
      <c r="G26" s="10">
        <f>'[1]Viec 02T-2018'!G26</f>
        <v>0</v>
      </c>
      <c r="H26" s="10">
        <f>'[1]Viec 02T-2018'!H26</f>
        <v>9928</v>
      </c>
      <c r="I26" s="10">
        <f>'[1]Viec 02T-2018'!I26</f>
        <v>5859</v>
      </c>
      <c r="J26" s="10">
        <f>'[1]Viec 02T-2018'!J26</f>
        <v>1083</v>
      </c>
      <c r="K26" s="10">
        <f>'[1]Viec 02T-2018'!K26</f>
        <v>15</v>
      </c>
      <c r="L26" s="10">
        <f>'[1]Viec 02T-2018'!L26</f>
        <v>4637</v>
      </c>
      <c r="M26" s="10">
        <f>'[1]Viec 02T-2018'!M26</f>
        <v>78</v>
      </c>
      <c r="N26" s="10">
        <f>'[1]Viec 02T-2018'!N26</f>
        <v>9</v>
      </c>
      <c r="O26" s="10">
        <f>'[1]Viec 02T-2018'!O26</f>
        <v>0</v>
      </c>
      <c r="P26" s="10">
        <f>'[1]Viec 02T-2018'!P26</f>
        <v>37</v>
      </c>
      <c r="Q26" s="10">
        <f>'[1]Viec 02T-2018'!Q26</f>
        <v>4069</v>
      </c>
      <c r="R26" s="10">
        <f t="shared" si="10"/>
        <v>8830</v>
      </c>
      <c r="S26" s="24">
        <f t="shared" si="1"/>
        <v>0.18740399385560677</v>
      </c>
      <c r="T26" s="31">
        <v>7741</v>
      </c>
      <c r="U26" s="33">
        <f t="shared" si="2"/>
        <v>2198</v>
      </c>
      <c r="V26" s="33">
        <f t="shared" si="3"/>
        <v>0</v>
      </c>
      <c r="W26" s="22">
        <f t="shared" si="11"/>
        <v>4761</v>
      </c>
      <c r="X26" s="23">
        <v>3677</v>
      </c>
      <c r="Y26" s="32">
        <f t="shared" si="4"/>
        <v>0.2948055480010878</v>
      </c>
      <c r="Z26" s="32">
        <f t="shared" si="5"/>
        <v>0.5901490733279613</v>
      </c>
      <c r="AA26" s="34">
        <f t="shared" si="12"/>
        <v>12</v>
      </c>
      <c r="AB26" s="34">
        <f t="shared" si="13"/>
        <v>60</v>
      </c>
      <c r="AC26" s="23">
        <f t="shared" si="6"/>
        <v>0</v>
      </c>
      <c r="AD26" s="23">
        <f t="shared" si="7"/>
        <v>0</v>
      </c>
      <c r="AE26" s="23">
        <f t="shared" si="8"/>
        <v>0</v>
      </c>
      <c r="AF26" s="23">
        <f t="shared" si="9"/>
        <v>0</v>
      </c>
      <c r="AG26" s="23"/>
      <c r="AH26" s="36"/>
      <c r="AI26" s="34"/>
    </row>
    <row r="27" spans="1:35" s="11" customFormat="1" ht="19.5" customHeight="1">
      <c r="A27" s="12">
        <v>13</v>
      </c>
      <c r="B27" s="13" t="str">
        <f>'[1]Viec 02T-2018'!B27</f>
        <v>Cao Bằng</v>
      </c>
      <c r="C27" s="10">
        <f>'[1]Viec 02T-2018'!C27</f>
        <v>1070</v>
      </c>
      <c r="D27" s="10">
        <v>534</v>
      </c>
      <c r="E27" s="10">
        <v>536</v>
      </c>
      <c r="F27" s="10">
        <f>'[1]Viec 02T-2018'!F27</f>
        <v>2</v>
      </c>
      <c r="G27" s="10">
        <f>'[1]Viec 02T-2018'!G27</f>
        <v>0</v>
      </c>
      <c r="H27" s="10">
        <f>'[1]Viec 02T-2018'!H27</f>
        <v>1068</v>
      </c>
      <c r="I27" s="10">
        <f>'[1]Viec 02T-2018'!I27</f>
        <v>667</v>
      </c>
      <c r="J27" s="10">
        <f>'[1]Viec 02T-2018'!J27</f>
        <v>327</v>
      </c>
      <c r="K27" s="10">
        <f>'[1]Viec 02T-2018'!K27</f>
        <v>9</v>
      </c>
      <c r="L27" s="10">
        <f>'[1]Viec 02T-2018'!L27</f>
        <v>323</v>
      </c>
      <c r="M27" s="10">
        <f>'[1]Viec 02T-2018'!M27</f>
        <v>1</v>
      </c>
      <c r="N27" s="10">
        <f>'[1]Viec 02T-2018'!N27</f>
        <v>0</v>
      </c>
      <c r="O27" s="10">
        <f>'[1]Viec 02T-2018'!O27</f>
        <v>0</v>
      </c>
      <c r="P27" s="10">
        <f>'[1]Viec 02T-2018'!P27</f>
        <v>7</v>
      </c>
      <c r="Q27" s="10">
        <f>'[1]Viec 02T-2018'!Q27</f>
        <v>401</v>
      </c>
      <c r="R27" s="10">
        <f t="shared" si="10"/>
        <v>732</v>
      </c>
      <c r="S27" s="24">
        <f t="shared" si="1"/>
        <v>0.5037481259370314</v>
      </c>
      <c r="T27" s="31">
        <v>534</v>
      </c>
      <c r="U27" s="33">
        <f t="shared" si="2"/>
        <v>536</v>
      </c>
      <c r="V27" s="33">
        <f t="shared" si="3"/>
        <v>0</v>
      </c>
      <c r="W27" s="22">
        <f t="shared" si="11"/>
        <v>331</v>
      </c>
      <c r="X27" s="23">
        <v>126</v>
      </c>
      <c r="Y27" s="32">
        <f t="shared" si="4"/>
        <v>1.626984126984127</v>
      </c>
      <c r="Z27" s="32">
        <f t="shared" si="5"/>
        <v>0.6245318352059925</v>
      </c>
      <c r="AA27" s="34">
        <f t="shared" si="12"/>
        <v>61</v>
      </c>
      <c r="AB27" s="34">
        <f t="shared" si="13"/>
        <v>10</v>
      </c>
      <c r="AC27" s="23">
        <f t="shared" si="6"/>
        <v>0</v>
      </c>
      <c r="AD27" s="23">
        <f t="shared" si="7"/>
        <v>0</v>
      </c>
      <c r="AE27" s="23">
        <f t="shared" si="8"/>
        <v>0</v>
      </c>
      <c r="AF27" s="23">
        <f t="shared" si="9"/>
        <v>0</v>
      </c>
      <c r="AG27" s="23"/>
      <c r="AH27" s="36"/>
      <c r="AI27" s="34"/>
    </row>
    <row r="28" spans="1:35" s="11" customFormat="1" ht="19.5" customHeight="1">
      <c r="A28" s="14">
        <v>14</v>
      </c>
      <c r="B28" s="13" t="str">
        <f>'[1]Viec 02T-2018'!B28</f>
        <v>Cần Thơ</v>
      </c>
      <c r="C28" s="10">
        <f>'[1]Viec 02T-2018'!C28</f>
        <v>8561</v>
      </c>
      <c r="D28" s="10">
        <v>6459</v>
      </c>
      <c r="E28" s="10">
        <v>2102</v>
      </c>
      <c r="F28" s="10">
        <f>'[1]Viec 02T-2018'!F28</f>
        <v>30</v>
      </c>
      <c r="G28" s="10">
        <f>'[1]Viec 02T-2018'!G28</f>
        <v>0</v>
      </c>
      <c r="H28" s="10">
        <f>'[1]Viec 02T-2018'!H28</f>
        <v>8531</v>
      </c>
      <c r="I28" s="10">
        <f>'[1]Viec 02T-2018'!I28</f>
        <v>5384</v>
      </c>
      <c r="J28" s="10">
        <f>'[1]Viec 02T-2018'!J28</f>
        <v>1143</v>
      </c>
      <c r="K28" s="10">
        <f>'[1]Viec 02T-2018'!K28</f>
        <v>27</v>
      </c>
      <c r="L28" s="10">
        <f>'[1]Viec 02T-2018'!L28</f>
        <v>4029</v>
      </c>
      <c r="M28" s="10">
        <f>'[1]Viec 02T-2018'!M28</f>
        <v>83</v>
      </c>
      <c r="N28" s="10">
        <f>'[1]Viec 02T-2018'!N28</f>
        <v>20</v>
      </c>
      <c r="O28" s="10">
        <f>'[1]Viec 02T-2018'!O28</f>
        <v>1</v>
      </c>
      <c r="P28" s="10">
        <f>'[1]Viec 02T-2018'!P28</f>
        <v>81</v>
      </c>
      <c r="Q28" s="10">
        <f>'[1]Viec 02T-2018'!Q28</f>
        <v>3147</v>
      </c>
      <c r="R28" s="10">
        <f t="shared" si="10"/>
        <v>7361</v>
      </c>
      <c r="S28" s="24">
        <f t="shared" si="1"/>
        <v>0.2173105497771174</v>
      </c>
      <c r="T28" s="31">
        <v>6459</v>
      </c>
      <c r="U28" s="33">
        <f t="shared" si="2"/>
        <v>2102</v>
      </c>
      <c r="V28" s="33">
        <f t="shared" si="3"/>
        <v>0</v>
      </c>
      <c r="W28" s="22">
        <f t="shared" si="11"/>
        <v>4214</v>
      </c>
      <c r="X28" s="23">
        <v>3185</v>
      </c>
      <c r="Y28" s="32">
        <f t="shared" si="4"/>
        <v>0.3230769230769231</v>
      </c>
      <c r="Z28" s="32">
        <f t="shared" si="5"/>
        <v>0.6311100691595358</v>
      </c>
      <c r="AA28" s="34">
        <f t="shared" si="12"/>
        <v>17</v>
      </c>
      <c r="AB28" s="34">
        <f t="shared" si="13"/>
        <v>53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0</v>
      </c>
      <c r="AG28" s="23"/>
      <c r="AH28" s="36"/>
      <c r="AI28" s="34"/>
    </row>
    <row r="29" spans="1:35" s="11" customFormat="1" ht="19.5" customHeight="1">
      <c r="A29" s="12">
        <v>15</v>
      </c>
      <c r="B29" s="13" t="str">
        <f>'[1]Viec 02T-2018'!B29</f>
        <v>Đà Nẵng</v>
      </c>
      <c r="C29" s="10">
        <f>'[1]Viec 02T-2018'!C29</f>
        <v>7179</v>
      </c>
      <c r="D29" s="10">
        <v>5266</v>
      </c>
      <c r="E29" s="10">
        <v>1913</v>
      </c>
      <c r="F29" s="10">
        <f>'[1]Viec 02T-2018'!F29</f>
        <v>23</v>
      </c>
      <c r="G29" s="10">
        <f>'[1]Viec 02T-2018'!G29</f>
        <v>11</v>
      </c>
      <c r="H29" s="10">
        <f>'[1]Viec 02T-2018'!H29</f>
        <v>7156</v>
      </c>
      <c r="I29" s="10">
        <f>'[1]Viec 02T-2018'!I29</f>
        <v>3837</v>
      </c>
      <c r="J29" s="10">
        <f>'[1]Viec 02T-2018'!J29</f>
        <v>939</v>
      </c>
      <c r="K29" s="10">
        <f>'[1]Viec 02T-2018'!K29</f>
        <v>36</v>
      </c>
      <c r="L29" s="10">
        <f>'[1]Viec 02T-2018'!L29</f>
        <v>2777</v>
      </c>
      <c r="M29" s="10">
        <f>'[1]Viec 02T-2018'!M29</f>
        <v>36</v>
      </c>
      <c r="N29" s="10">
        <f>'[1]Viec 02T-2018'!N29</f>
        <v>7</v>
      </c>
      <c r="O29" s="10">
        <f>'[1]Viec 02T-2018'!O29</f>
        <v>0</v>
      </c>
      <c r="P29" s="10">
        <f>'[1]Viec 02T-2018'!P29</f>
        <v>42</v>
      </c>
      <c r="Q29" s="10">
        <f>'[1]Viec 02T-2018'!Q29</f>
        <v>3319</v>
      </c>
      <c r="R29" s="10">
        <f t="shared" si="10"/>
        <v>6181</v>
      </c>
      <c r="S29" s="24">
        <f t="shared" si="1"/>
        <v>0.2541047693510555</v>
      </c>
      <c r="T29" s="31">
        <v>5266</v>
      </c>
      <c r="U29" s="33">
        <f t="shared" si="2"/>
        <v>1913</v>
      </c>
      <c r="V29" s="33">
        <f t="shared" si="3"/>
        <v>0</v>
      </c>
      <c r="W29" s="22">
        <f t="shared" si="11"/>
        <v>2862</v>
      </c>
      <c r="X29" s="23">
        <v>1887</v>
      </c>
      <c r="Y29" s="32">
        <f t="shared" si="4"/>
        <v>0.5166931637519873</v>
      </c>
      <c r="Z29" s="32">
        <f t="shared" si="5"/>
        <v>0.536193404136389</v>
      </c>
      <c r="AA29" s="34">
        <f t="shared" si="12"/>
        <v>25</v>
      </c>
      <c r="AB29" s="34">
        <f t="shared" si="13"/>
        <v>44</v>
      </c>
      <c r="AC29" s="23">
        <f t="shared" si="6"/>
        <v>0</v>
      </c>
      <c r="AD29" s="23">
        <f t="shared" si="7"/>
        <v>0</v>
      </c>
      <c r="AE29" s="23">
        <f t="shared" si="8"/>
        <v>0</v>
      </c>
      <c r="AF29" s="23">
        <f t="shared" si="9"/>
        <v>0</v>
      </c>
      <c r="AG29" s="23"/>
      <c r="AH29" s="36"/>
      <c r="AI29" s="34"/>
    </row>
    <row r="30" spans="1:35" s="11" customFormat="1" ht="19.5" customHeight="1">
      <c r="A30" s="14">
        <v>16</v>
      </c>
      <c r="B30" s="13" t="str">
        <f>'[1]Viec 02T-2018'!B30</f>
        <v>Đắk Lắc</v>
      </c>
      <c r="C30" s="10">
        <f>'[1]Viec 02T-2018'!C30</f>
        <v>9015</v>
      </c>
      <c r="D30" s="10">
        <v>5928</v>
      </c>
      <c r="E30" s="10">
        <v>3087</v>
      </c>
      <c r="F30" s="10">
        <f>'[1]Viec 02T-2018'!F30</f>
        <v>20</v>
      </c>
      <c r="G30" s="10">
        <f>'[1]Viec 02T-2018'!G30</f>
        <v>0</v>
      </c>
      <c r="H30" s="10">
        <f>'[1]Viec 02T-2018'!H30</f>
        <v>8995</v>
      </c>
      <c r="I30" s="10">
        <f>'[1]Viec 02T-2018'!I30</f>
        <v>5374</v>
      </c>
      <c r="J30" s="10">
        <f>'[1]Viec 02T-2018'!J30</f>
        <v>2234</v>
      </c>
      <c r="K30" s="10">
        <f>'[1]Viec 02T-2018'!K30</f>
        <v>62</v>
      </c>
      <c r="L30" s="10">
        <f>'[1]Viec 02T-2018'!L30</f>
        <v>2989</v>
      </c>
      <c r="M30" s="10">
        <f>'[1]Viec 02T-2018'!M30</f>
        <v>76</v>
      </c>
      <c r="N30" s="10">
        <f>'[1]Viec 02T-2018'!N30</f>
        <v>7</v>
      </c>
      <c r="O30" s="10">
        <f>'[1]Viec 02T-2018'!O30</f>
        <v>0</v>
      </c>
      <c r="P30" s="10">
        <f>'[1]Viec 02T-2018'!P30</f>
        <v>6</v>
      </c>
      <c r="Q30" s="10">
        <f>'[1]Viec 02T-2018'!Q30</f>
        <v>3621</v>
      </c>
      <c r="R30" s="10">
        <f t="shared" si="10"/>
        <v>6699</v>
      </c>
      <c r="S30" s="24">
        <f t="shared" si="1"/>
        <v>0.427242277633048</v>
      </c>
      <c r="T30" s="31">
        <v>5928</v>
      </c>
      <c r="U30" s="33">
        <f t="shared" si="2"/>
        <v>3087</v>
      </c>
      <c r="V30" s="33">
        <f t="shared" si="3"/>
        <v>0</v>
      </c>
      <c r="W30" s="22">
        <f t="shared" si="11"/>
        <v>3078</v>
      </c>
      <c r="X30" s="23">
        <v>2262</v>
      </c>
      <c r="Y30" s="32">
        <f t="shared" si="4"/>
        <v>0.36074270557029176</v>
      </c>
      <c r="Z30" s="32">
        <f t="shared" si="5"/>
        <v>0.5974430239021679</v>
      </c>
      <c r="AA30" s="34">
        <f t="shared" si="12"/>
        <v>16</v>
      </c>
      <c r="AB30" s="34">
        <f t="shared" si="13"/>
        <v>19</v>
      </c>
      <c r="AC30" s="23">
        <f t="shared" si="6"/>
        <v>0</v>
      </c>
      <c r="AD30" s="23">
        <f t="shared" si="7"/>
        <v>0</v>
      </c>
      <c r="AE30" s="23">
        <f t="shared" si="8"/>
        <v>0</v>
      </c>
      <c r="AF30" s="23">
        <f t="shared" si="9"/>
        <v>0</v>
      </c>
      <c r="AG30" s="23"/>
      <c r="AH30" s="36"/>
      <c r="AI30" s="34"/>
    </row>
    <row r="31" spans="1:35" s="11" customFormat="1" ht="19.5" customHeight="1">
      <c r="A31" s="12">
        <v>17</v>
      </c>
      <c r="B31" s="13" t="str">
        <f>'[1]Viec 02T-2018'!B31</f>
        <v>Đắk Nông</v>
      </c>
      <c r="C31" s="10">
        <f>'[1]Viec 02T-2018'!C31</f>
        <v>3166</v>
      </c>
      <c r="D31" s="10">
        <v>2450</v>
      </c>
      <c r="E31" s="10">
        <v>716</v>
      </c>
      <c r="F31" s="10">
        <f>'[1]Viec 02T-2018'!F31</f>
        <v>3</v>
      </c>
      <c r="G31" s="10">
        <f>'[1]Viec 02T-2018'!G31</f>
        <v>0</v>
      </c>
      <c r="H31" s="10">
        <f>'[1]Viec 02T-2018'!H31</f>
        <v>3163</v>
      </c>
      <c r="I31" s="10">
        <f>'[1]Viec 02T-2018'!I31</f>
        <v>1780</v>
      </c>
      <c r="J31" s="10">
        <f>'[1]Viec 02T-2018'!J31</f>
        <v>457</v>
      </c>
      <c r="K31" s="10">
        <f>'[1]Viec 02T-2018'!K31</f>
        <v>12</v>
      </c>
      <c r="L31" s="10">
        <f>'[1]Viec 02T-2018'!L31</f>
        <v>1226</v>
      </c>
      <c r="M31" s="10">
        <f>'[1]Viec 02T-2018'!M31</f>
        <v>81</v>
      </c>
      <c r="N31" s="10">
        <f>'[1]Viec 02T-2018'!N31</f>
        <v>3</v>
      </c>
      <c r="O31" s="10">
        <f>'[1]Viec 02T-2018'!O31</f>
        <v>0</v>
      </c>
      <c r="P31" s="10">
        <f>'[1]Viec 02T-2018'!P31</f>
        <v>1</v>
      </c>
      <c r="Q31" s="10">
        <f>'[1]Viec 02T-2018'!Q31</f>
        <v>1383</v>
      </c>
      <c r="R31" s="10">
        <f t="shared" si="10"/>
        <v>2694</v>
      </c>
      <c r="S31" s="24">
        <f t="shared" si="1"/>
        <v>0.26348314606741574</v>
      </c>
      <c r="T31" s="31">
        <v>2450</v>
      </c>
      <c r="U31" s="33">
        <f t="shared" si="2"/>
        <v>716</v>
      </c>
      <c r="V31" s="33">
        <f t="shared" si="3"/>
        <v>0</v>
      </c>
      <c r="W31" s="22">
        <f t="shared" si="11"/>
        <v>1311</v>
      </c>
      <c r="X31" s="23">
        <v>1074</v>
      </c>
      <c r="Y31" s="32">
        <f t="shared" si="4"/>
        <v>0.2206703910614525</v>
      </c>
      <c r="Z31" s="32">
        <f t="shared" si="5"/>
        <v>0.5627568763831805</v>
      </c>
      <c r="AA31" s="34">
        <f t="shared" si="12"/>
        <v>43</v>
      </c>
      <c r="AB31" s="34">
        <f t="shared" si="13"/>
        <v>39</v>
      </c>
      <c r="AC31" s="23">
        <f t="shared" si="6"/>
        <v>0</v>
      </c>
      <c r="AD31" s="23">
        <f t="shared" si="7"/>
        <v>0</v>
      </c>
      <c r="AE31" s="23">
        <f t="shared" si="8"/>
        <v>0</v>
      </c>
      <c r="AF31" s="23">
        <f t="shared" si="9"/>
        <v>0</v>
      </c>
      <c r="AG31" s="23"/>
      <c r="AH31" s="36"/>
      <c r="AI31" s="34"/>
    </row>
    <row r="32" spans="1:35" s="11" customFormat="1" ht="19.5" customHeight="1">
      <c r="A32" s="14">
        <v>18</v>
      </c>
      <c r="B32" s="13" t="str">
        <f>'[1]Viec 02T-2018'!B32</f>
        <v>Điện Biên</v>
      </c>
      <c r="C32" s="10">
        <f>'[1]Viec 02T-2018'!C32</f>
        <v>1023</v>
      </c>
      <c r="D32" s="10">
        <v>483</v>
      </c>
      <c r="E32" s="10">
        <v>540</v>
      </c>
      <c r="F32" s="10">
        <f>'[1]Viec 02T-2018'!F32</f>
        <v>23</v>
      </c>
      <c r="G32" s="10">
        <f>'[1]Viec 02T-2018'!G32</f>
        <v>0</v>
      </c>
      <c r="H32" s="10">
        <f>'[1]Viec 02T-2018'!H32</f>
        <v>1000</v>
      </c>
      <c r="I32" s="10">
        <f>'[1]Viec 02T-2018'!I32</f>
        <v>568</v>
      </c>
      <c r="J32" s="10">
        <f>'[1]Viec 02T-2018'!J32</f>
        <v>386</v>
      </c>
      <c r="K32" s="10">
        <f>'[1]Viec 02T-2018'!K32</f>
        <v>5</v>
      </c>
      <c r="L32" s="10">
        <f>'[1]Viec 02T-2018'!L32</f>
        <v>176</v>
      </c>
      <c r="M32" s="10">
        <f>'[1]Viec 02T-2018'!M32</f>
        <v>1</v>
      </c>
      <c r="N32" s="10">
        <f>'[1]Viec 02T-2018'!N32</f>
        <v>0</v>
      </c>
      <c r="O32" s="10">
        <f>'[1]Viec 02T-2018'!O32</f>
        <v>0</v>
      </c>
      <c r="P32" s="10">
        <f>'[1]Viec 02T-2018'!P32</f>
        <v>0</v>
      </c>
      <c r="Q32" s="10">
        <f>'[1]Viec 02T-2018'!Q32</f>
        <v>432</v>
      </c>
      <c r="R32" s="10">
        <f t="shared" si="10"/>
        <v>609</v>
      </c>
      <c r="S32" s="24">
        <f t="shared" si="1"/>
        <v>0.6883802816901409</v>
      </c>
      <c r="T32" s="31">
        <v>483</v>
      </c>
      <c r="U32" s="33">
        <f t="shared" si="2"/>
        <v>540</v>
      </c>
      <c r="V32" s="33">
        <f t="shared" si="3"/>
        <v>0</v>
      </c>
      <c r="W32" s="22">
        <f t="shared" si="11"/>
        <v>177</v>
      </c>
      <c r="X32" s="23">
        <v>59</v>
      </c>
      <c r="Y32" s="32">
        <f t="shared" si="4"/>
        <v>2</v>
      </c>
      <c r="Z32" s="32">
        <f t="shared" si="5"/>
        <v>0.568</v>
      </c>
      <c r="AA32" s="34">
        <f t="shared" si="12"/>
        <v>62</v>
      </c>
      <c r="AB32" s="34">
        <f t="shared" si="13"/>
        <v>1</v>
      </c>
      <c r="AC32" s="23">
        <f t="shared" si="6"/>
        <v>0</v>
      </c>
      <c r="AD32" s="23">
        <f t="shared" si="7"/>
        <v>0</v>
      </c>
      <c r="AE32" s="23">
        <f t="shared" si="8"/>
        <v>0</v>
      </c>
      <c r="AF32" s="23">
        <f t="shared" si="9"/>
        <v>0</v>
      </c>
      <c r="AG32" s="23"/>
      <c r="AH32" s="36"/>
      <c r="AI32" s="34"/>
    </row>
    <row r="33" spans="1:35" s="11" customFormat="1" ht="19.5" customHeight="1">
      <c r="A33" s="12">
        <v>19</v>
      </c>
      <c r="B33" s="13" t="str">
        <f>'[1]Viec 02T-2018'!B33</f>
        <v>Đồng Nai</v>
      </c>
      <c r="C33" s="10">
        <f>'[1]Viec 02T-2018'!C33</f>
        <v>16024</v>
      </c>
      <c r="D33" s="10">
        <v>12203</v>
      </c>
      <c r="E33" s="10">
        <v>3821</v>
      </c>
      <c r="F33" s="10">
        <f>'[1]Viec 02T-2018'!F33</f>
        <v>52</v>
      </c>
      <c r="G33" s="10">
        <f>'[1]Viec 02T-2018'!G33</f>
        <v>4</v>
      </c>
      <c r="H33" s="10">
        <f>'[1]Viec 02T-2018'!H33</f>
        <v>15972</v>
      </c>
      <c r="I33" s="10">
        <f>'[1]Viec 02T-2018'!I33</f>
        <v>9613</v>
      </c>
      <c r="J33" s="10">
        <f>'[1]Viec 02T-2018'!J33</f>
        <v>2521</v>
      </c>
      <c r="K33" s="10">
        <f>'[1]Viec 02T-2018'!K33</f>
        <v>65</v>
      </c>
      <c r="L33" s="10">
        <f>'[1]Viec 02T-2018'!L33</f>
        <v>6762</v>
      </c>
      <c r="M33" s="10">
        <f>'[1]Viec 02T-2018'!M33</f>
        <v>217</v>
      </c>
      <c r="N33" s="10">
        <f>'[1]Viec 02T-2018'!N33</f>
        <v>19</v>
      </c>
      <c r="O33" s="10">
        <f>'[1]Viec 02T-2018'!O33</f>
        <v>0</v>
      </c>
      <c r="P33" s="10">
        <f>'[1]Viec 02T-2018'!P33</f>
        <v>29</v>
      </c>
      <c r="Q33" s="10">
        <f>'[1]Viec 02T-2018'!Q33</f>
        <v>6359</v>
      </c>
      <c r="R33" s="10">
        <f t="shared" si="10"/>
        <v>13386</v>
      </c>
      <c r="S33" s="24">
        <f t="shared" si="1"/>
        <v>0.269010714657235</v>
      </c>
      <c r="T33" s="31">
        <v>12203</v>
      </c>
      <c r="U33" s="33">
        <f t="shared" si="2"/>
        <v>3821</v>
      </c>
      <c r="V33" s="33">
        <f t="shared" si="3"/>
        <v>0</v>
      </c>
      <c r="W33" s="22">
        <f t="shared" si="11"/>
        <v>7027</v>
      </c>
      <c r="X33" s="23">
        <v>5759</v>
      </c>
      <c r="Y33" s="32">
        <f t="shared" si="4"/>
        <v>0.22017711408230595</v>
      </c>
      <c r="Z33" s="32">
        <f t="shared" si="5"/>
        <v>0.6018657650889055</v>
      </c>
      <c r="AA33" s="34">
        <f t="shared" si="12"/>
        <v>5</v>
      </c>
      <c r="AB33" s="34">
        <f t="shared" si="13"/>
        <v>37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23">
        <f t="shared" si="9"/>
        <v>0</v>
      </c>
      <c r="AG33" s="23"/>
      <c r="AH33" s="36"/>
      <c r="AI33" s="34"/>
    </row>
    <row r="34" spans="1:35" s="11" customFormat="1" ht="19.5" customHeight="1">
      <c r="A34" s="14">
        <v>20</v>
      </c>
      <c r="B34" s="13" t="str">
        <f>'[1]Viec 02T-2018'!B34</f>
        <v>Đồng Tháp</v>
      </c>
      <c r="C34" s="10">
        <f>'[1]Viec 02T-2018'!C34</f>
        <v>11035</v>
      </c>
      <c r="D34" s="10">
        <v>6726</v>
      </c>
      <c r="E34" s="10">
        <v>4309</v>
      </c>
      <c r="F34" s="10">
        <f>'[1]Viec 02T-2018'!F34</f>
        <v>23</v>
      </c>
      <c r="G34" s="10">
        <f>'[1]Viec 02T-2018'!G34</f>
        <v>0</v>
      </c>
      <c r="H34" s="10">
        <f>'[1]Viec 02T-2018'!H34</f>
        <v>11012</v>
      </c>
      <c r="I34" s="10">
        <f>'[1]Viec 02T-2018'!I34</f>
        <v>6461</v>
      </c>
      <c r="J34" s="10">
        <f>'[1]Viec 02T-2018'!J34</f>
        <v>2528</v>
      </c>
      <c r="K34" s="10">
        <f>'[1]Viec 02T-2018'!K34</f>
        <v>28</v>
      </c>
      <c r="L34" s="10">
        <f>'[1]Viec 02T-2018'!L34</f>
        <v>3761</v>
      </c>
      <c r="M34" s="10">
        <f>'[1]Viec 02T-2018'!M34</f>
        <v>118</v>
      </c>
      <c r="N34" s="10">
        <f>'[1]Viec 02T-2018'!N34</f>
        <v>6</v>
      </c>
      <c r="O34" s="10">
        <f>'[1]Viec 02T-2018'!O34</f>
        <v>0</v>
      </c>
      <c r="P34" s="10">
        <f>'[1]Viec 02T-2018'!P34</f>
        <v>20</v>
      </c>
      <c r="Q34" s="10">
        <f>'[1]Viec 02T-2018'!Q34</f>
        <v>4551</v>
      </c>
      <c r="R34" s="10">
        <f t="shared" si="10"/>
        <v>8456</v>
      </c>
      <c r="S34" s="24">
        <f t="shared" si="1"/>
        <v>0.3956043956043956</v>
      </c>
      <c r="T34" s="31">
        <v>6726</v>
      </c>
      <c r="U34" s="33">
        <f t="shared" si="2"/>
        <v>4309</v>
      </c>
      <c r="V34" s="33">
        <f t="shared" si="3"/>
        <v>0</v>
      </c>
      <c r="W34" s="22">
        <f t="shared" si="11"/>
        <v>3905</v>
      </c>
      <c r="X34" s="23">
        <v>2132</v>
      </c>
      <c r="Y34" s="32">
        <f t="shared" si="4"/>
        <v>0.8316135084427767</v>
      </c>
      <c r="Z34" s="32">
        <f t="shared" si="5"/>
        <v>0.5867235742826008</v>
      </c>
      <c r="AA34" s="34">
        <f t="shared" si="12"/>
        <v>9</v>
      </c>
      <c r="AB34" s="34">
        <f t="shared" si="13"/>
        <v>24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0</v>
      </c>
      <c r="AG34" s="23"/>
      <c r="AH34" s="36"/>
      <c r="AI34" s="34"/>
    </row>
    <row r="35" spans="1:35" s="11" customFormat="1" ht="19.5" customHeight="1">
      <c r="A35" s="12">
        <v>21</v>
      </c>
      <c r="B35" s="13" t="str">
        <f>'[1]Viec 02T-2018'!B35</f>
        <v>Gia Lai</v>
      </c>
      <c r="C35" s="10">
        <f>'[1]Viec 02T-2018'!C35</f>
        <v>7417</v>
      </c>
      <c r="D35" s="10">
        <v>5731</v>
      </c>
      <c r="E35" s="10">
        <v>1686</v>
      </c>
      <c r="F35" s="10">
        <f>'[1]Viec 02T-2018'!F35</f>
        <v>12</v>
      </c>
      <c r="G35" s="10">
        <f>'[1]Viec 02T-2018'!G35</f>
        <v>2</v>
      </c>
      <c r="H35" s="10">
        <f>'[1]Viec 02T-2018'!H35</f>
        <v>7405</v>
      </c>
      <c r="I35" s="10">
        <f>'[1]Viec 02T-2018'!I35</f>
        <v>4081</v>
      </c>
      <c r="J35" s="10">
        <f>'[1]Viec 02T-2018'!J35</f>
        <v>1102</v>
      </c>
      <c r="K35" s="10">
        <f>'[1]Viec 02T-2018'!K35</f>
        <v>32</v>
      </c>
      <c r="L35" s="10">
        <f>'[1]Viec 02T-2018'!L35</f>
        <v>2857</v>
      </c>
      <c r="M35" s="10">
        <f>'[1]Viec 02T-2018'!M35</f>
        <v>58</v>
      </c>
      <c r="N35" s="10">
        <f>'[1]Viec 02T-2018'!N35</f>
        <v>11</v>
      </c>
      <c r="O35" s="10">
        <f>'[1]Viec 02T-2018'!O35</f>
        <v>2</v>
      </c>
      <c r="P35" s="10">
        <f>'[1]Viec 02T-2018'!P35</f>
        <v>19</v>
      </c>
      <c r="Q35" s="10">
        <f>'[1]Viec 02T-2018'!Q35</f>
        <v>3324</v>
      </c>
      <c r="R35" s="10">
        <f t="shared" si="10"/>
        <v>6271</v>
      </c>
      <c r="S35" s="24">
        <f t="shared" si="1"/>
        <v>0.27787307032590053</v>
      </c>
      <c r="T35" s="31">
        <v>5731</v>
      </c>
      <c r="U35" s="33">
        <f t="shared" si="2"/>
        <v>1686</v>
      </c>
      <c r="V35" s="33">
        <f t="shared" si="3"/>
        <v>0</v>
      </c>
      <c r="W35" s="22">
        <f t="shared" si="11"/>
        <v>2947</v>
      </c>
      <c r="X35" s="23">
        <v>2327</v>
      </c>
      <c r="Y35" s="32">
        <f t="shared" si="4"/>
        <v>0.2664374731413838</v>
      </c>
      <c r="Z35" s="32">
        <f t="shared" si="5"/>
        <v>0.5511141120864281</v>
      </c>
      <c r="AA35" s="34">
        <f t="shared" si="12"/>
        <v>24</v>
      </c>
      <c r="AB35" s="34">
        <f t="shared" si="13"/>
        <v>35</v>
      </c>
      <c r="AC35" s="23">
        <f t="shared" si="6"/>
        <v>0</v>
      </c>
      <c r="AD35" s="23">
        <f t="shared" si="7"/>
        <v>0</v>
      </c>
      <c r="AE35" s="23">
        <f t="shared" si="8"/>
        <v>0</v>
      </c>
      <c r="AF35" s="23">
        <f t="shared" si="9"/>
        <v>0</v>
      </c>
      <c r="AG35" s="23"/>
      <c r="AH35" s="36"/>
      <c r="AI35" s="34"/>
    </row>
    <row r="36" spans="1:35" s="11" customFormat="1" ht="19.5" customHeight="1">
      <c r="A36" s="14">
        <v>22</v>
      </c>
      <c r="B36" s="13" t="str">
        <f>'[1]Viec 02T-2018'!B36</f>
        <v>Hà Giang</v>
      </c>
      <c r="C36" s="10">
        <f>'[1]Viec 02T-2018'!C36</f>
        <v>1133</v>
      </c>
      <c r="D36" s="10">
        <v>513</v>
      </c>
      <c r="E36" s="10">
        <v>620</v>
      </c>
      <c r="F36" s="10">
        <f>'[1]Viec 02T-2018'!F36</f>
        <v>1</v>
      </c>
      <c r="G36" s="10">
        <f>'[1]Viec 02T-2018'!G36</f>
        <v>0</v>
      </c>
      <c r="H36" s="10">
        <f>'[1]Viec 02T-2018'!H36</f>
        <v>1132</v>
      </c>
      <c r="I36" s="10">
        <f>'[1]Viec 02T-2018'!I36</f>
        <v>735</v>
      </c>
      <c r="J36" s="10">
        <f>'[1]Viec 02T-2018'!J36</f>
        <v>446</v>
      </c>
      <c r="K36" s="10">
        <f>'[1]Viec 02T-2018'!K36</f>
        <v>5</v>
      </c>
      <c r="L36" s="10">
        <f>'[1]Viec 02T-2018'!L36</f>
        <v>257</v>
      </c>
      <c r="M36" s="10">
        <f>'[1]Viec 02T-2018'!M36</f>
        <v>15</v>
      </c>
      <c r="N36" s="10">
        <f>'[1]Viec 02T-2018'!N36</f>
        <v>1</v>
      </c>
      <c r="O36" s="10">
        <f>'[1]Viec 02T-2018'!O36</f>
        <v>0</v>
      </c>
      <c r="P36" s="10">
        <f>'[1]Viec 02T-2018'!P36</f>
        <v>11</v>
      </c>
      <c r="Q36" s="10">
        <f>'[1]Viec 02T-2018'!Q36</f>
        <v>397</v>
      </c>
      <c r="R36" s="10">
        <f t="shared" si="10"/>
        <v>681</v>
      </c>
      <c r="S36" s="24">
        <f t="shared" si="1"/>
        <v>0.6136054421768707</v>
      </c>
      <c r="T36" s="31">
        <v>513</v>
      </c>
      <c r="U36" s="33">
        <f t="shared" si="2"/>
        <v>620</v>
      </c>
      <c r="V36" s="33">
        <f t="shared" si="3"/>
        <v>0</v>
      </c>
      <c r="W36" s="22">
        <f t="shared" si="11"/>
        <v>284</v>
      </c>
      <c r="X36" s="23">
        <v>111</v>
      </c>
      <c r="Y36" s="32">
        <f t="shared" si="4"/>
        <v>1.5585585585585586</v>
      </c>
      <c r="Z36" s="32">
        <f t="shared" si="5"/>
        <v>0.6492932862190812</v>
      </c>
      <c r="AA36" s="34">
        <f t="shared" si="12"/>
        <v>59</v>
      </c>
      <c r="AB36" s="34">
        <f t="shared" si="13"/>
        <v>3</v>
      </c>
      <c r="AC36" s="23">
        <f t="shared" si="6"/>
        <v>0</v>
      </c>
      <c r="AD36" s="23">
        <f t="shared" si="7"/>
        <v>0</v>
      </c>
      <c r="AE36" s="23">
        <f t="shared" si="8"/>
        <v>0</v>
      </c>
      <c r="AF36" s="23">
        <f t="shared" si="9"/>
        <v>0</v>
      </c>
      <c r="AG36" s="23"/>
      <c r="AH36" s="36"/>
      <c r="AI36" s="34"/>
    </row>
    <row r="37" spans="1:35" s="11" customFormat="1" ht="19.5" customHeight="1">
      <c r="A37" s="12">
        <v>23</v>
      </c>
      <c r="B37" s="13" t="str">
        <f>'[1]Viec 02T-2018'!B37</f>
        <v>Hà Nam</v>
      </c>
      <c r="C37" s="10">
        <f>'[1]Viec 02T-2018'!C37</f>
        <v>1443</v>
      </c>
      <c r="D37" s="10">
        <v>1004</v>
      </c>
      <c r="E37" s="10">
        <v>439</v>
      </c>
      <c r="F37" s="10">
        <f>'[1]Viec 02T-2018'!F37</f>
        <v>7</v>
      </c>
      <c r="G37" s="10">
        <f>'[1]Viec 02T-2018'!G37</f>
        <v>0</v>
      </c>
      <c r="H37" s="10">
        <f>'[1]Viec 02T-2018'!H37</f>
        <v>1436</v>
      </c>
      <c r="I37" s="10">
        <f>'[1]Viec 02T-2018'!I37</f>
        <v>710</v>
      </c>
      <c r="J37" s="10">
        <f>'[1]Viec 02T-2018'!J37</f>
        <v>292</v>
      </c>
      <c r="K37" s="10">
        <f>'[1]Viec 02T-2018'!K37</f>
        <v>2</v>
      </c>
      <c r="L37" s="10">
        <f>'[1]Viec 02T-2018'!L37</f>
        <v>410</v>
      </c>
      <c r="M37" s="10">
        <f>'[1]Viec 02T-2018'!M37</f>
        <v>0</v>
      </c>
      <c r="N37" s="10">
        <f>'[1]Viec 02T-2018'!N37</f>
        <v>2</v>
      </c>
      <c r="O37" s="10">
        <f>'[1]Viec 02T-2018'!O37</f>
        <v>0</v>
      </c>
      <c r="P37" s="10">
        <f>'[1]Viec 02T-2018'!P37</f>
        <v>4</v>
      </c>
      <c r="Q37" s="10">
        <f>'[1]Viec 02T-2018'!Q37</f>
        <v>726</v>
      </c>
      <c r="R37" s="10">
        <f t="shared" si="10"/>
        <v>1142</v>
      </c>
      <c r="S37" s="24">
        <f t="shared" si="1"/>
        <v>0.4140845070422535</v>
      </c>
      <c r="T37" s="31">
        <v>1004</v>
      </c>
      <c r="U37" s="33">
        <f t="shared" si="2"/>
        <v>439</v>
      </c>
      <c r="V37" s="33">
        <f t="shared" si="3"/>
        <v>0</v>
      </c>
      <c r="W37" s="22">
        <f t="shared" si="11"/>
        <v>416</v>
      </c>
      <c r="X37" s="23">
        <v>263</v>
      </c>
      <c r="Y37" s="32">
        <f t="shared" si="4"/>
        <v>0.5817490494296578</v>
      </c>
      <c r="Z37" s="32">
        <f t="shared" si="5"/>
        <v>0.49442896935933145</v>
      </c>
      <c r="AA37" s="34">
        <f t="shared" si="12"/>
        <v>57</v>
      </c>
      <c r="AB37" s="34">
        <f t="shared" si="13"/>
        <v>22</v>
      </c>
      <c r="AC37" s="23">
        <f t="shared" si="6"/>
        <v>0</v>
      </c>
      <c r="AD37" s="23">
        <f t="shared" si="7"/>
        <v>0</v>
      </c>
      <c r="AE37" s="23">
        <f t="shared" si="8"/>
        <v>0</v>
      </c>
      <c r="AF37" s="23">
        <f t="shared" si="9"/>
        <v>0</v>
      </c>
      <c r="AG37" s="23"/>
      <c r="AH37" s="36"/>
      <c r="AI37" s="34"/>
    </row>
    <row r="38" spans="1:35" s="11" customFormat="1" ht="19.5" customHeight="1">
      <c r="A38" s="14">
        <v>24</v>
      </c>
      <c r="B38" s="13" t="str">
        <f>'[1]Viec 02T-2018'!B38</f>
        <v>Hà Nội</v>
      </c>
      <c r="C38" s="10">
        <f>'[1]Viec 02T-2018'!C38</f>
        <v>24471</v>
      </c>
      <c r="D38" s="10">
        <v>17268</v>
      </c>
      <c r="E38" s="10">
        <v>7203</v>
      </c>
      <c r="F38" s="10">
        <f>'[1]Viec 02T-2018'!F38</f>
        <v>132</v>
      </c>
      <c r="G38" s="10">
        <f>'[1]Viec 02T-2018'!G38</f>
        <v>0</v>
      </c>
      <c r="H38" s="10">
        <f>'[1]Viec 02T-2018'!H38</f>
        <v>24339</v>
      </c>
      <c r="I38" s="10">
        <f>'[1]Viec 02T-2018'!I38</f>
        <v>14314</v>
      </c>
      <c r="J38" s="10">
        <f>'[1]Viec 02T-2018'!J38</f>
        <v>3450</v>
      </c>
      <c r="K38" s="10">
        <f>'[1]Viec 02T-2018'!K38</f>
        <v>118</v>
      </c>
      <c r="L38" s="10">
        <f>'[1]Viec 02T-2018'!L38</f>
        <v>10575</v>
      </c>
      <c r="M38" s="10">
        <f>'[1]Viec 02T-2018'!M38</f>
        <v>59</v>
      </c>
      <c r="N38" s="10">
        <f>'[1]Viec 02T-2018'!N38</f>
        <v>33</v>
      </c>
      <c r="O38" s="10">
        <f>'[1]Viec 02T-2018'!O38</f>
        <v>0</v>
      </c>
      <c r="P38" s="10">
        <f>'[1]Viec 02T-2018'!P38</f>
        <v>79</v>
      </c>
      <c r="Q38" s="10">
        <f>'[1]Viec 02T-2018'!Q38</f>
        <v>10025</v>
      </c>
      <c r="R38" s="10">
        <f t="shared" si="10"/>
        <v>20771</v>
      </c>
      <c r="S38" s="24">
        <f t="shared" si="1"/>
        <v>0.2492664524242001</v>
      </c>
      <c r="T38" s="31">
        <v>17268</v>
      </c>
      <c r="U38" s="33">
        <f t="shared" si="2"/>
        <v>7203</v>
      </c>
      <c r="V38" s="33">
        <f t="shared" si="3"/>
        <v>0</v>
      </c>
      <c r="W38" s="22">
        <f t="shared" si="11"/>
        <v>10746</v>
      </c>
      <c r="X38" s="23">
        <v>6522</v>
      </c>
      <c r="Y38" s="32">
        <f t="shared" si="4"/>
        <v>0.6476540938362465</v>
      </c>
      <c r="Z38" s="32">
        <f t="shared" si="5"/>
        <v>0.5881096183080653</v>
      </c>
      <c r="AA38" s="34">
        <f t="shared" si="12"/>
        <v>2</v>
      </c>
      <c r="AB38" s="34">
        <f t="shared" si="13"/>
        <v>47</v>
      </c>
      <c r="AC38" s="23">
        <f t="shared" si="6"/>
        <v>0</v>
      </c>
      <c r="AD38" s="23">
        <f t="shared" si="7"/>
        <v>0</v>
      </c>
      <c r="AE38" s="23">
        <f t="shared" si="8"/>
        <v>0</v>
      </c>
      <c r="AF38" s="23">
        <f t="shared" si="9"/>
        <v>0</v>
      </c>
      <c r="AG38" s="23"/>
      <c r="AH38" s="36"/>
      <c r="AI38" s="34"/>
    </row>
    <row r="39" spans="1:35" s="11" customFormat="1" ht="19.5" customHeight="1">
      <c r="A39" s="12">
        <v>25</v>
      </c>
      <c r="B39" s="13" t="str">
        <f>'[1]Viec 02T-2018'!B39</f>
        <v>Hà Tĩnh</v>
      </c>
      <c r="C39" s="10">
        <f>'[1]Viec 02T-2018'!C39</f>
        <v>1732</v>
      </c>
      <c r="D39" s="10">
        <v>974</v>
      </c>
      <c r="E39" s="10">
        <v>758</v>
      </c>
      <c r="F39" s="10">
        <f>'[1]Viec 02T-2018'!F39</f>
        <v>10</v>
      </c>
      <c r="G39" s="10">
        <f>'[1]Viec 02T-2018'!G39</f>
        <v>0</v>
      </c>
      <c r="H39" s="10">
        <f>'[1]Viec 02T-2018'!H39</f>
        <v>1722</v>
      </c>
      <c r="I39" s="10">
        <f>'[1]Viec 02T-2018'!I39</f>
        <v>1086</v>
      </c>
      <c r="J39" s="10">
        <f>'[1]Viec 02T-2018'!J39</f>
        <v>589</v>
      </c>
      <c r="K39" s="10">
        <f>'[1]Viec 02T-2018'!K39</f>
        <v>7</v>
      </c>
      <c r="L39" s="10">
        <f>'[1]Viec 02T-2018'!L39</f>
        <v>477</v>
      </c>
      <c r="M39" s="10">
        <f>'[1]Viec 02T-2018'!M39</f>
        <v>6</v>
      </c>
      <c r="N39" s="10">
        <f>'[1]Viec 02T-2018'!N39</f>
        <v>0</v>
      </c>
      <c r="O39" s="10">
        <f>'[1]Viec 02T-2018'!O39</f>
        <v>0</v>
      </c>
      <c r="P39" s="10">
        <f>'[1]Viec 02T-2018'!P39</f>
        <v>7</v>
      </c>
      <c r="Q39" s="10">
        <f>'[1]Viec 02T-2018'!Q39</f>
        <v>636</v>
      </c>
      <c r="R39" s="10">
        <f t="shared" si="10"/>
        <v>1126</v>
      </c>
      <c r="S39" s="24">
        <f t="shared" si="1"/>
        <v>0.5488029465930019</v>
      </c>
      <c r="T39" s="31">
        <v>974</v>
      </c>
      <c r="U39" s="33">
        <f t="shared" si="2"/>
        <v>758</v>
      </c>
      <c r="V39" s="33">
        <f t="shared" si="3"/>
        <v>0</v>
      </c>
      <c r="W39" s="22">
        <f t="shared" si="11"/>
        <v>490</v>
      </c>
      <c r="X39" s="23">
        <v>339</v>
      </c>
      <c r="Y39" s="32">
        <f t="shared" si="4"/>
        <v>0.44542772861356933</v>
      </c>
      <c r="Z39" s="32">
        <f t="shared" si="5"/>
        <v>0.6306620209059234</v>
      </c>
      <c r="AA39" s="34">
        <f t="shared" si="12"/>
        <v>54</v>
      </c>
      <c r="AB39" s="34">
        <f t="shared" si="13"/>
        <v>7</v>
      </c>
      <c r="AC39" s="23">
        <f t="shared" si="6"/>
        <v>0</v>
      </c>
      <c r="AD39" s="23">
        <f t="shared" si="7"/>
        <v>0</v>
      </c>
      <c r="AE39" s="23">
        <f t="shared" si="8"/>
        <v>0</v>
      </c>
      <c r="AF39" s="23">
        <f t="shared" si="9"/>
        <v>0</v>
      </c>
      <c r="AG39" s="23"/>
      <c r="AH39" s="36"/>
      <c r="AI39" s="34"/>
    </row>
    <row r="40" spans="1:35" s="11" customFormat="1" ht="19.5" customHeight="1">
      <c r="A40" s="14">
        <v>26</v>
      </c>
      <c r="B40" s="13" t="str">
        <f>'[1]Viec 02T-2018'!B40</f>
        <v>Hải Dương</v>
      </c>
      <c r="C40" s="10">
        <f>'[1]Viec 02T-2018'!C40</f>
        <v>4954</v>
      </c>
      <c r="D40" s="10">
        <v>2966</v>
      </c>
      <c r="E40" s="10">
        <v>1988</v>
      </c>
      <c r="F40" s="10">
        <f>'[1]Viec 02T-2018'!F40</f>
        <v>31</v>
      </c>
      <c r="G40" s="10">
        <f>'[1]Viec 02T-2018'!G40</f>
        <v>0</v>
      </c>
      <c r="H40" s="10">
        <f>'[1]Viec 02T-2018'!H40</f>
        <v>4923</v>
      </c>
      <c r="I40" s="10">
        <f>'[1]Viec 02T-2018'!I40</f>
        <v>3365</v>
      </c>
      <c r="J40" s="10">
        <f>'[1]Viec 02T-2018'!J40</f>
        <v>1381</v>
      </c>
      <c r="K40" s="10">
        <f>'[1]Viec 02T-2018'!K40</f>
        <v>14</v>
      </c>
      <c r="L40" s="10">
        <f>'[1]Viec 02T-2018'!L40</f>
        <v>1922</v>
      </c>
      <c r="M40" s="10">
        <f>'[1]Viec 02T-2018'!M40</f>
        <v>0</v>
      </c>
      <c r="N40" s="10">
        <f>'[1]Viec 02T-2018'!N40</f>
        <v>6</v>
      </c>
      <c r="O40" s="10">
        <f>'[1]Viec 02T-2018'!O40</f>
        <v>0</v>
      </c>
      <c r="P40" s="10">
        <f>'[1]Viec 02T-2018'!P40</f>
        <v>42</v>
      </c>
      <c r="Q40" s="10">
        <f>'[1]Viec 02T-2018'!Q40</f>
        <v>1558</v>
      </c>
      <c r="R40" s="10">
        <f t="shared" si="10"/>
        <v>3528</v>
      </c>
      <c r="S40" s="24">
        <f t="shared" si="1"/>
        <v>0.4145616641901932</v>
      </c>
      <c r="T40" s="31">
        <v>2966</v>
      </c>
      <c r="U40" s="33">
        <f t="shared" si="2"/>
        <v>1988</v>
      </c>
      <c r="V40" s="33">
        <f t="shared" si="3"/>
        <v>0</v>
      </c>
      <c r="W40" s="22">
        <f t="shared" si="11"/>
        <v>1970</v>
      </c>
      <c r="X40" s="23">
        <v>1354</v>
      </c>
      <c r="Y40" s="32">
        <f t="shared" si="4"/>
        <v>0.4549483013293944</v>
      </c>
      <c r="Z40" s="32">
        <f t="shared" si="5"/>
        <v>0.6835263050985172</v>
      </c>
      <c r="AA40" s="34">
        <f t="shared" si="12"/>
        <v>34</v>
      </c>
      <c r="AB40" s="34">
        <f t="shared" si="13"/>
        <v>21</v>
      </c>
      <c r="AC40" s="23">
        <f t="shared" si="6"/>
        <v>0</v>
      </c>
      <c r="AD40" s="23">
        <f t="shared" si="7"/>
        <v>0</v>
      </c>
      <c r="AE40" s="23">
        <f t="shared" si="8"/>
        <v>0</v>
      </c>
      <c r="AF40" s="23">
        <f t="shared" si="9"/>
        <v>0</v>
      </c>
      <c r="AG40" s="23"/>
      <c r="AH40" s="36"/>
      <c r="AI40" s="34"/>
    </row>
    <row r="41" spans="1:35" s="11" customFormat="1" ht="19.5" customHeight="1">
      <c r="A41" s="12">
        <v>27</v>
      </c>
      <c r="B41" s="13" t="str">
        <f>'[1]Viec 02T-2018'!B41</f>
        <v>Hải Phòng</v>
      </c>
      <c r="C41" s="10">
        <f>'[1]Viec 02T-2018'!C41</f>
        <v>10046</v>
      </c>
      <c r="D41" s="10">
        <v>8097</v>
      </c>
      <c r="E41" s="10">
        <v>1949</v>
      </c>
      <c r="F41" s="10">
        <f>'[1]Viec 02T-2018'!F41</f>
        <v>18</v>
      </c>
      <c r="G41" s="10">
        <f>'[1]Viec 02T-2018'!G41</f>
        <v>2</v>
      </c>
      <c r="H41" s="10">
        <f>'[1]Viec 02T-2018'!H41</f>
        <v>10028</v>
      </c>
      <c r="I41" s="10">
        <f>'[1]Viec 02T-2018'!I41</f>
        <v>4285</v>
      </c>
      <c r="J41" s="10">
        <f>'[1]Viec 02T-2018'!J41</f>
        <v>1048</v>
      </c>
      <c r="K41" s="10">
        <f>'[1]Viec 02T-2018'!K41</f>
        <v>42</v>
      </c>
      <c r="L41" s="10">
        <f>'[1]Viec 02T-2018'!L41</f>
        <v>3167</v>
      </c>
      <c r="M41" s="10">
        <f>'[1]Viec 02T-2018'!M41</f>
        <v>7</v>
      </c>
      <c r="N41" s="10">
        <f>'[1]Viec 02T-2018'!N41</f>
        <v>5</v>
      </c>
      <c r="O41" s="10">
        <f>'[1]Viec 02T-2018'!O41</f>
        <v>0</v>
      </c>
      <c r="P41" s="10">
        <f>'[1]Viec 02T-2018'!P41</f>
        <v>16</v>
      </c>
      <c r="Q41" s="10">
        <f>'[1]Viec 02T-2018'!Q41</f>
        <v>5743</v>
      </c>
      <c r="R41" s="10">
        <f t="shared" si="10"/>
        <v>8938</v>
      </c>
      <c r="S41" s="24">
        <f t="shared" si="1"/>
        <v>0.2543757292882147</v>
      </c>
      <c r="T41" s="31">
        <v>8097</v>
      </c>
      <c r="U41" s="33">
        <f t="shared" si="2"/>
        <v>1949</v>
      </c>
      <c r="V41" s="33">
        <f t="shared" si="3"/>
        <v>0</v>
      </c>
      <c r="W41" s="22">
        <f t="shared" si="11"/>
        <v>3195</v>
      </c>
      <c r="X41" s="23">
        <v>2522</v>
      </c>
      <c r="Y41" s="32">
        <f t="shared" si="4"/>
        <v>0.2668517049960349</v>
      </c>
      <c r="Z41" s="32">
        <f t="shared" si="5"/>
        <v>0.42730355005983245</v>
      </c>
      <c r="AA41" s="34">
        <f t="shared" si="12"/>
        <v>10</v>
      </c>
      <c r="AB41" s="34">
        <f t="shared" si="13"/>
        <v>43</v>
      </c>
      <c r="AC41" s="23">
        <f t="shared" si="6"/>
        <v>0</v>
      </c>
      <c r="AD41" s="23">
        <f t="shared" si="7"/>
        <v>0</v>
      </c>
      <c r="AE41" s="23">
        <f t="shared" si="8"/>
        <v>0</v>
      </c>
      <c r="AF41" s="23">
        <f t="shared" si="9"/>
        <v>0</v>
      </c>
      <c r="AG41" s="23"/>
      <c r="AH41" s="36"/>
      <c r="AI41" s="34"/>
    </row>
    <row r="42" spans="1:35" s="11" customFormat="1" ht="19.5" customHeight="1">
      <c r="A42" s="14">
        <v>28</v>
      </c>
      <c r="B42" s="13" t="str">
        <f>'[1]Viec 02T-2018'!B42</f>
        <v>Hậu Giang</v>
      </c>
      <c r="C42" s="10">
        <f>'[1]Viec 02T-2018'!C42</f>
        <v>5163</v>
      </c>
      <c r="D42" s="10">
        <v>3889</v>
      </c>
      <c r="E42" s="10">
        <v>1274</v>
      </c>
      <c r="F42" s="10">
        <f>'[1]Viec 02T-2018'!F42</f>
        <v>11</v>
      </c>
      <c r="G42" s="10">
        <f>'[1]Viec 02T-2018'!G42</f>
        <v>0</v>
      </c>
      <c r="H42" s="10">
        <f>'[1]Viec 02T-2018'!H42</f>
        <v>5152</v>
      </c>
      <c r="I42" s="10">
        <f>'[1]Viec 02T-2018'!I42</f>
        <v>3554</v>
      </c>
      <c r="J42" s="10">
        <f>'[1]Viec 02T-2018'!J42</f>
        <v>676</v>
      </c>
      <c r="K42" s="10">
        <f>'[1]Viec 02T-2018'!K42</f>
        <v>27</v>
      </c>
      <c r="L42" s="10">
        <f>'[1]Viec 02T-2018'!L42</f>
        <v>2796</v>
      </c>
      <c r="M42" s="10">
        <f>'[1]Viec 02T-2018'!M42</f>
        <v>34</v>
      </c>
      <c r="N42" s="10">
        <f>'[1]Viec 02T-2018'!N42</f>
        <v>6</v>
      </c>
      <c r="O42" s="10">
        <f>'[1]Viec 02T-2018'!O42</f>
        <v>0</v>
      </c>
      <c r="P42" s="10">
        <f>'[1]Viec 02T-2018'!P42</f>
        <v>15</v>
      </c>
      <c r="Q42" s="10">
        <f>'[1]Viec 02T-2018'!Q42</f>
        <v>1598</v>
      </c>
      <c r="R42" s="10">
        <f t="shared" si="10"/>
        <v>4449</v>
      </c>
      <c r="S42" s="24">
        <f t="shared" si="1"/>
        <v>0.19780528981429377</v>
      </c>
      <c r="T42" s="31">
        <v>3889</v>
      </c>
      <c r="U42" s="33">
        <f t="shared" si="2"/>
        <v>1274</v>
      </c>
      <c r="V42" s="33">
        <f t="shared" si="3"/>
        <v>0</v>
      </c>
      <c r="W42" s="22">
        <f t="shared" si="11"/>
        <v>2851</v>
      </c>
      <c r="X42" s="23">
        <v>2305</v>
      </c>
      <c r="Y42" s="32">
        <f t="shared" si="4"/>
        <v>0.2368763557483731</v>
      </c>
      <c r="Z42" s="32">
        <f t="shared" si="5"/>
        <v>0.6898291925465838</v>
      </c>
      <c r="AA42" s="34">
        <f t="shared" si="12"/>
        <v>32</v>
      </c>
      <c r="AB42" s="34">
        <f t="shared" si="13"/>
        <v>58</v>
      </c>
      <c r="AC42" s="23">
        <f t="shared" si="6"/>
        <v>0</v>
      </c>
      <c r="AD42" s="23">
        <f t="shared" si="7"/>
        <v>0</v>
      </c>
      <c r="AE42" s="23">
        <f t="shared" si="8"/>
        <v>0</v>
      </c>
      <c r="AF42" s="23">
        <f t="shared" si="9"/>
        <v>0</v>
      </c>
      <c r="AG42" s="23"/>
      <c r="AH42" s="36"/>
      <c r="AI42" s="34"/>
    </row>
    <row r="43" spans="1:35" s="11" customFormat="1" ht="19.5" customHeight="1">
      <c r="A43" s="12">
        <v>29</v>
      </c>
      <c r="B43" s="13" t="str">
        <f>'[1]Viec 02T-2018'!B43</f>
        <v>Hòa Bình</v>
      </c>
      <c r="C43" s="10">
        <f>'[1]Viec 02T-2018'!C43</f>
        <v>1578</v>
      </c>
      <c r="D43" s="10">
        <v>750</v>
      </c>
      <c r="E43" s="10">
        <v>828</v>
      </c>
      <c r="F43" s="10">
        <f>'[1]Viec 02T-2018'!F43</f>
        <v>7</v>
      </c>
      <c r="G43" s="10">
        <f>'[1]Viec 02T-2018'!G43</f>
        <v>0</v>
      </c>
      <c r="H43" s="10">
        <f>'[1]Viec 02T-2018'!H43</f>
        <v>1571</v>
      </c>
      <c r="I43" s="10">
        <f>'[1]Viec 02T-2018'!I43</f>
        <v>1046</v>
      </c>
      <c r="J43" s="10">
        <f>'[1]Viec 02T-2018'!J43</f>
        <v>561</v>
      </c>
      <c r="K43" s="10">
        <f>'[1]Viec 02T-2018'!K43</f>
        <v>1</v>
      </c>
      <c r="L43" s="10">
        <f>'[1]Viec 02T-2018'!L43</f>
        <v>453</v>
      </c>
      <c r="M43" s="10">
        <f>'[1]Viec 02T-2018'!M43</f>
        <v>8</v>
      </c>
      <c r="N43" s="10">
        <f>'[1]Viec 02T-2018'!N43</f>
        <v>0</v>
      </c>
      <c r="O43" s="10">
        <f>'[1]Viec 02T-2018'!O43</f>
        <v>0</v>
      </c>
      <c r="P43" s="10">
        <f>'[1]Viec 02T-2018'!P43</f>
        <v>23</v>
      </c>
      <c r="Q43" s="10">
        <f>'[1]Viec 02T-2018'!Q43</f>
        <v>525</v>
      </c>
      <c r="R43" s="10">
        <f t="shared" si="10"/>
        <v>1009</v>
      </c>
      <c r="S43" s="24">
        <f t="shared" si="1"/>
        <v>0.5372848948374761</v>
      </c>
      <c r="T43" s="31">
        <v>750</v>
      </c>
      <c r="U43" s="33">
        <f t="shared" si="2"/>
        <v>828</v>
      </c>
      <c r="V43" s="33">
        <f t="shared" si="3"/>
        <v>0</v>
      </c>
      <c r="W43" s="22">
        <f t="shared" si="11"/>
        <v>484</v>
      </c>
      <c r="X43" s="23">
        <v>222</v>
      </c>
      <c r="Y43" s="32">
        <f t="shared" si="4"/>
        <v>1.1801801801801801</v>
      </c>
      <c r="Z43" s="32">
        <f t="shared" si="5"/>
        <v>0.6658179503500955</v>
      </c>
      <c r="AA43" s="34">
        <f t="shared" si="12"/>
        <v>56</v>
      </c>
      <c r="AB43" s="34">
        <f t="shared" si="13"/>
        <v>8</v>
      </c>
      <c r="AC43" s="23">
        <f t="shared" si="6"/>
        <v>0</v>
      </c>
      <c r="AD43" s="23">
        <f t="shared" si="7"/>
        <v>0</v>
      </c>
      <c r="AE43" s="23">
        <f t="shared" si="8"/>
        <v>0</v>
      </c>
      <c r="AF43" s="23">
        <f t="shared" si="9"/>
        <v>0</v>
      </c>
      <c r="AG43" s="23"/>
      <c r="AH43" s="36"/>
      <c r="AI43" s="34"/>
    </row>
    <row r="44" spans="1:35" s="11" customFormat="1" ht="19.5" customHeight="1">
      <c r="A44" s="14">
        <v>30</v>
      </c>
      <c r="B44" s="13" t="str">
        <f>'[1]Viec 02T-2018'!B44</f>
        <v>Hồ Chí Minh</v>
      </c>
      <c r="C44" s="10">
        <f>'[1]Viec 02T-2018'!C44</f>
        <v>60385</v>
      </c>
      <c r="D44" s="10">
        <v>44892</v>
      </c>
      <c r="E44" s="10">
        <v>15493</v>
      </c>
      <c r="F44" s="10">
        <f>'[1]Viec 02T-2018'!F44</f>
        <v>190</v>
      </c>
      <c r="G44" s="10">
        <f>'[1]Viec 02T-2018'!G44</f>
        <v>2</v>
      </c>
      <c r="H44" s="10">
        <f>'[1]Viec 02T-2018'!H44</f>
        <v>60195</v>
      </c>
      <c r="I44" s="10">
        <f>'[1]Viec 02T-2018'!I44</f>
        <v>40034</v>
      </c>
      <c r="J44" s="10">
        <f>'[1]Viec 02T-2018'!J44</f>
        <v>8140</v>
      </c>
      <c r="K44" s="10">
        <f>'[1]Viec 02T-2018'!K44</f>
        <v>158</v>
      </c>
      <c r="L44" s="10">
        <f>'[1]Viec 02T-2018'!L44</f>
        <v>30819</v>
      </c>
      <c r="M44" s="10">
        <f>'[1]Viec 02T-2018'!M44</f>
        <v>561</v>
      </c>
      <c r="N44" s="10">
        <f>'[1]Viec 02T-2018'!N44</f>
        <v>90</v>
      </c>
      <c r="O44" s="10">
        <f>'[1]Viec 02T-2018'!O44</f>
        <v>0</v>
      </c>
      <c r="P44" s="10">
        <f>'[1]Viec 02T-2018'!P44</f>
        <v>266</v>
      </c>
      <c r="Q44" s="10">
        <f>'[1]Viec 02T-2018'!Q44</f>
        <v>20161</v>
      </c>
      <c r="R44" s="10">
        <f t="shared" si="10"/>
        <v>51897</v>
      </c>
      <c r="S44" s="24">
        <f t="shared" si="1"/>
        <v>0.20727381725533298</v>
      </c>
      <c r="T44" s="31">
        <v>44892</v>
      </c>
      <c r="U44" s="33">
        <f t="shared" si="2"/>
        <v>15493</v>
      </c>
      <c r="V44" s="33">
        <f t="shared" si="3"/>
        <v>0</v>
      </c>
      <c r="W44" s="22">
        <f t="shared" si="11"/>
        <v>31736</v>
      </c>
      <c r="X44" s="23">
        <v>24478</v>
      </c>
      <c r="Y44" s="32">
        <f t="shared" si="4"/>
        <v>0.29651115287196667</v>
      </c>
      <c r="Z44" s="32">
        <f t="shared" si="5"/>
        <v>0.6650718498214138</v>
      </c>
      <c r="AA44" s="34">
        <f t="shared" si="12"/>
        <v>1</v>
      </c>
      <c r="AB44" s="34">
        <f t="shared" si="13"/>
        <v>55</v>
      </c>
      <c r="AC44" s="23">
        <f t="shared" si="6"/>
        <v>0</v>
      </c>
      <c r="AD44" s="23">
        <f t="shared" si="7"/>
        <v>0</v>
      </c>
      <c r="AE44" s="23">
        <f t="shared" si="8"/>
        <v>0</v>
      </c>
      <c r="AF44" s="23">
        <f t="shared" si="9"/>
        <v>0</v>
      </c>
      <c r="AG44" s="23"/>
      <c r="AH44" s="36"/>
      <c r="AI44" s="34"/>
    </row>
    <row r="45" spans="1:35" s="11" customFormat="1" ht="19.5" customHeight="1">
      <c r="A45" s="12">
        <v>31</v>
      </c>
      <c r="B45" s="13" t="str">
        <f>'[1]Viec 02T-2018'!B45</f>
        <v>Hưng Yên</v>
      </c>
      <c r="C45" s="10">
        <f>'[1]Viec 02T-2018'!C45</f>
        <v>3012</v>
      </c>
      <c r="D45" s="10">
        <v>1826</v>
      </c>
      <c r="E45" s="10">
        <v>1186</v>
      </c>
      <c r="F45" s="10">
        <f>'[1]Viec 02T-2018'!F45</f>
        <v>20</v>
      </c>
      <c r="G45" s="10">
        <f>'[1]Viec 02T-2018'!G45</f>
        <v>0</v>
      </c>
      <c r="H45" s="10">
        <f>'[1]Viec 02T-2018'!H45</f>
        <v>2992</v>
      </c>
      <c r="I45" s="10">
        <f>'[1]Viec 02T-2018'!I45</f>
        <v>1804</v>
      </c>
      <c r="J45" s="10">
        <f>'[1]Viec 02T-2018'!J45</f>
        <v>724</v>
      </c>
      <c r="K45" s="10">
        <f>'[1]Viec 02T-2018'!K45</f>
        <v>10</v>
      </c>
      <c r="L45" s="10">
        <f>'[1]Viec 02T-2018'!L45</f>
        <v>1045</v>
      </c>
      <c r="M45" s="10">
        <f>'[1]Viec 02T-2018'!M45</f>
        <v>5</v>
      </c>
      <c r="N45" s="10">
        <f>'[1]Viec 02T-2018'!N45</f>
        <v>2</v>
      </c>
      <c r="O45" s="10">
        <f>'[1]Viec 02T-2018'!O45</f>
        <v>0</v>
      </c>
      <c r="P45" s="10">
        <f>'[1]Viec 02T-2018'!P45</f>
        <v>18</v>
      </c>
      <c r="Q45" s="10">
        <f>'[1]Viec 02T-2018'!Q45</f>
        <v>1188</v>
      </c>
      <c r="R45" s="10">
        <f t="shared" si="10"/>
        <v>2258</v>
      </c>
      <c r="S45" s="24">
        <f t="shared" si="1"/>
        <v>0.40687361419068735</v>
      </c>
      <c r="T45" s="31">
        <v>1826</v>
      </c>
      <c r="U45" s="33">
        <f t="shared" si="2"/>
        <v>1186</v>
      </c>
      <c r="V45" s="33">
        <f t="shared" si="3"/>
        <v>0</v>
      </c>
      <c r="W45" s="22">
        <f t="shared" si="11"/>
        <v>1070</v>
      </c>
      <c r="X45" s="23">
        <v>622</v>
      </c>
      <c r="Y45" s="32">
        <f t="shared" si="4"/>
        <v>0.7202572347266881</v>
      </c>
      <c r="Z45" s="32">
        <f t="shared" si="5"/>
        <v>0.6029411764705882</v>
      </c>
      <c r="AA45" s="34">
        <f t="shared" si="12"/>
        <v>45</v>
      </c>
      <c r="AB45" s="34">
        <f t="shared" si="13"/>
        <v>23</v>
      </c>
      <c r="AC45" s="23">
        <f t="shared" si="6"/>
        <v>0</v>
      </c>
      <c r="AD45" s="23">
        <f t="shared" si="7"/>
        <v>0</v>
      </c>
      <c r="AE45" s="23">
        <f t="shared" si="8"/>
        <v>0</v>
      </c>
      <c r="AF45" s="23">
        <f t="shared" si="9"/>
        <v>0</v>
      </c>
      <c r="AG45" s="23"/>
      <c r="AH45" s="36"/>
      <c r="AI45" s="34"/>
    </row>
    <row r="46" spans="1:35" s="11" customFormat="1" ht="19.5" customHeight="1">
      <c r="A46" s="14">
        <v>32</v>
      </c>
      <c r="B46" s="13" t="str">
        <f>'[1]Viec 02T-2018'!B46</f>
        <v>Kiên Giang</v>
      </c>
      <c r="C46" s="10">
        <f>'[1]Viec 02T-2018'!C46</f>
        <v>11443</v>
      </c>
      <c r="D46" s="10">
        <v>8250</v>
      </c>
      <c r="E46" s="10">
        <v>3193</v>
      </c>
      <c r="F46" s="10">
        <f>'[1]Viec 02T-2018'!F46</f>
        <v>26</v>
      </c>
      <c r="G46" s="10">
        <f>'[1]Viec 02T-2018'!G46</f>
        <v>0</v>
      </c>
      <c r="H46" s="10">
        <f>'[1]Viec 02T-2018'!H46</f>
        <v>11417</v>
      </c>
      <c r="I46" s="10">
        <f>'[1]Viec 02T-2018'!I46</f>
        <v>7408</v>
      </c>
      <c r="J46" s="10">
        <f>'[1]Viec 02T-2018'!J46</f>
        <v>1815</v>
      </c>
      <c r="K46" s="10">
        <f>'[1]Viec 02T-2018'!K46</f>
        <v>70</v>
      </c>
      <c r="L46" s="10">
        <f>'[1]Viec 02T-2018'!L46</f>
        <v>5399</v>
      </c>
      <c r="M46" s="10">
        <f>'[1]Viec 02T-2018'!M46</f>
        <v>88</v>
      </c>
      <c r="N46" s="10">
        <f>'[1]Viec 02T-2018'!N46</f>
        <v>6</v>
      </c>
      <c r="O46" s="10">
        <f>'[1]Viec 02T-2018'!O46</f>
        <v>2</v>
      </c>
      <c r="P46" s="10">
        <f>'[1]Viec 02T-2018'!P46</f>
        <v>28</v>
      </c>
      <c r="Q46" s="10">
        <f>'[1]Viec 02T-2018'!Q46</f>
        <v>4009</v>
      </c>
      <c r="R46" s="10">
        <f t="shared" si="10"/>
        <v>9532</v>
      </c>
      <c r="S46" s="24">
        <f aca="true" t="shared" si="14" ref="S46:S77">(J46+K46)/I46</f>
        <v>0.2544546436285097</v>
      </c>
      <c r="T46" s="31">
        <v>8250</v>
      </c>
      <c r="U46" s="33">
        <f aca="true" t="shared" si="15" ref="U46:U77">C46-T46</f>
        <v>3193</v>
      </c>
      <c r="V46" s="33">
        <f aca="true" t="shared" si="16" ref="V46:V77">D46-T46</f>
        <v>0</v>
      </c>
      <c r="W46" s="22">
        <f t="shared" si="11"/>
        <v>5523</v>
      </c>
      <c r="X46" s="23">
        <v>4207</v>
      </c>
      <c r="Y46" s="32">
        <f aca="true" t="shared" si="17" ref="Y46:Y77">(W46-X46)/X46</f>
        <v>0.31281198003327787</v>
      </c>
      <c r="Z46" s="32">
        <f aca="true" t="shared" si="18" ref="Z46:Z77">I46/H46</f>
        <v>0.6488569676797757</v>
      </c>
      <c r="AA46" s="34">
        <f t="shared" si="12"/>
        <v>8</v>
      </c>
      <c r="AB46" s="34">
        <f t="shared" si="13"/>
        <v>42</v>
      </c>
      <c r="AC46" s="23">
        <f aca="true" t="shared" si="19" ref="AC46:AC77">C46-D46-E46</f>
        <v>0</v>
      </c>
      <c r="AD46" s="23">
        <f aca="true" t="shared" si="20" ref="AD46:AD77">C46-F46-H46</f>
        <v>0</v>
      </c>
      <c r="AE46" s="23">
        <f aca="true" t="shared" si="21" ref="AE46:AE77">H46-I46-Q46</f>
        <v>0</v>
      </c>
      <c r="AF46" s="23">
        <f aca="true" t="shared" si="22" ref="AF46:AF77">I46-J46-K46-L46-M46-N46-O46-P46</f>
        <v>0</v>
      </c>
      <c r="AG46" s="23"/>
      <c r="AH46" s="36"/>
      <c r="AI46" s="34"/>
    </row>
    <row r="47" spans="1:35" s="11" customFormat="1" ht="19.5" customHeight="1">
      <c r="A47" s="12">
        <v>33</v>
      </c>
      <c r="B47" s="13" t="str">
        <f>'[1]Viec 02T-2018'!B47</f>
        <v>Kon Tum</v>
      </c>
      <c r="C47" s="10">
        <f>'[1]Viec 02T-2018'!C47</f>
        <v>1862</v>
      </c>
      <c r="D47" s="10">
        <v>1097</v>
      </c>
      <c r="E47" s="10">
        <v>765</v>
      </c>
      <c r="F47" s="10">
        <f>'[1]Viec 02T-2018'!F47</f>
        <v>18</v>
      </c>
      <c r="G47" s="10">
        <f>'[1]Viec 02T-2018'!G47</f>
        <v>1</v>
      </c>
      <c r="H47" s="10">
        <f>'[1]Viec 02T-2018'!H47</f>
        <v>1844</v>
      </c>
      <c r="I47" s="10">
        <f>'[1]Viec 02T-2018'!I47</f>
        <v>1235</v>
      </c>
      <c r="J47" s="10">
        <f>'[1]Viec 02T-2018'!J47</f>
        <v>507</v>
      </c>
      <c r="K47" s="10">
        <f>'[1]Viec 02T-2018'!K47</f>
        <v>5</v>
      </c>
      <c r="L47" s="10">
        <f>'[1]Viec 02T-2018'!L47</f>
        <v>691</v>
      </c>
      <c r="M47" s="10">
        <f>'[1]Viec 02T-2018'!M47</f>
        <v>31</v>
      </c>
      <c r="N47" s="10">
        <f>'[1]Viec 02T-2018'!N47</f>
        <v>1</v>
      </c>
      <c r="O47" s="10">
        <f>'[1]Viec 02T-2018'!O47</f>
        <v>0</v>
      </c>
      <c r="P47" s="10">
        <f>'[1]Viec 02T-2018'!P47</f>
        <v>0</v>
      </c>
      <c r="Q47" s="10">
        <f>'[1]Viec 02T-2018'!Q47</f>
        <v>609</v>
      </c>
      <c r="R47" s="10">
        <f aca="true" t="shared" si="23" ref="R47:R77">L47+M47+N47+O47+P47+Q47</f>
        <v>1332</v>
      </c>
      <c r="S47" s="24">
        <f t="shared" si="14"/>
        <v>0.4145748987854251</v>
      </c>
      <c r="T47" s="31">
        <v>1097</v>
      </c>
      <c r="U47" s="33">
        <f t="shared" si="15"/>
        <v>765</v>
      </c>
      <c r="V47" s="33">
        <f t="shared" si="16"/>
        <v>0</v>
      </c>
      <c r="W47" s="22">
        <f aca="true" t="shared" si="24" ref="W47:W77">L47+M47+N47+O47+P47</f>
        <v>723</v>
      </c>
      <c r="X47" s="23">
        <v>493</v>
      </c>
      <c r="Y47" s="32">
        <f t="shared" si="17"/>
        <v>0.4665314401622718</v>
      </c>
      <c r="Z47" s="32">
        <f t="shared" si="18"/>
        <v>0.6697396963123644</v>
      </c>
      <c r="AA47" s="34">
        <f aca="true" t="shared" si="25" ref="AA47:AA77">RANK(C47,$C$15:$C$77)</f>
        <v>53</v>
      </c>
      <c r="AB47" s="34">
        <f aca="true" t="shared" si="26" ref="AB47:AB77">RANK(S47,$S$15:$S$77)</f>
        <v>20</v>
      </c>
      <c r="AC47" s="23">
        <f t="shared" si="19"/>
        <v>0</v>
      </c>
      <c r="AD47" s="23">
        <f t="shared" si="20"/>
        <v>0</v>
      </c>
      <c r="AE47" s="23">
        <f t="shared" si="21"/>
        <v>0</v>
      </c>
      <c r="AF47" s="23">
        <f t="shared" si="22"/>
        <v>0</v>
      </c>
      <c r="AG47" s="23"/>
      <c r="AH47" s="36"/>
      <c r="AI47" s="34"/>
    </row>
    <row r="48" spans="1:35" s="11" customFormat="1" ht="19.5" customHeight="1">
      <c r="A48" s="14">
        <v>34</v>
      </c>
      <c r="B48" s="13" t="str">
        <f>'[1]Viec 02T-2018'!B48</f>
        <v>Khánh Hòa</v>
      </c>
      <c r="C48" s="10">
        <f>'[1]Viec 02T-2018'!C48</f>
        <v>6918</v>
      </c>
      <c r="D48" s="10">
        <v>5173</v>
      </c>
      <c r="E48" s="10">
        <v>1745</v>
      </c>
      <c r="F48" s="10">
        <f>'[1]Viec 02T-2018'!F48</f>
        <v>12</v>
      </c>
      <c r="G48" s="10">
        <f>'[1]Viec 02T-2018'!G48</f>
        <v>0</v>
      </c>
      <c r="H48" s="10">
        <f>'[1]Viec 02T-2018'!H48</f>
        <v>6906</v>
      </c>
      <c r="I48" s="10">
        <f>'[1]Viec 02T-2018'!I48</f>
        <v>4087</v>
      </c>
      <c r="J48" s="10">
        <f>'[1]Viec 02T-2018'!J48</f>
        <v>1025</v>
      </c>
      <c r="K48" s="10">
        <f>'[1]Viec 02T-2018'!K48</f>
        <v>32</v>
      </c>
      <c r="L48" s="10">
        <f>'[1]Viec 02T-2018'!L48</f>
        <v>2986</v>
      </c>
      <c r="M48" s="10">
        <f>'[1]Viec 02T-2018'!M48</f>
        <v>27</v>
      </c>
      <c r="N48" s="10">
        <f>'[1]Viec 02T-2018'!N48</f>
        <v>9</v>
      </c>
      <c r="O48" s="10">
        <f>'[1]Viec 02T-2018'!O48</f>
        <v>0</v>
      </c>
      <c r="P48" s="10">
        <f>'[1]Viec 02T-2018'!P48</f>
        <v>8</v>
      </c>
      <c r="Q48" s="10">
        <f>'[1]Viec 02T-2018'!Q48</f>
        <v>2819</v>
      </c>
      <c r="R48" s="10">
        <f t="shared" si="23"/>
        <v>5849</v>
      </c>
      <c r="S48" s="24">
        <f t="shared" si="14"/>
        <v>0.258624908245657</v>
      </c>
      <c r="T48" s="31">
        <v>5173</v>
      </c>
      <c r="U48" s="33">
        <f t="shared" si="15"/>
        <v>1745</v>
      </c>
      <c r="V48" s="33">
        <f t="shared" si="16"/>
        <v>0</v>
      </c>
      <c r="W48" s="22">
        <f t="shared" si="24"/>
        <v>3030</v>
      </c>
      <c r="X48" s="23">
        <v>1934</v>
      </c>
      <c r="Y48" s="32">
        <f t="shared" si="17"/>
        <v>0.5667011375387797</v>
      </c>
      <c r="Z48" s="32">
        <f t="shared" si="18"/>
        <v>0.5918042282073559</v>
      </c>
      <c r="AA48" s="34">
        <f t="shared" si="25"/>
        <v>26</v>
      </c>
      <c r="AB48" s="34">
        <f t="shared" si="26"/>
        <v>41</v>
      </c>
      <c r="AC48" s="23">
        <f t="shared" si="19"/>
        <v>0</v>
      </c>
      <c r="AD48" s="23">
        <f t="shared" si="20"/>
        <v>0</v>
      </c>
      <c r="AE48" s="23">
        <f t="shared" si="21"/>
        <v>0</v>
      </c>
      <c r="AF48" s="23">
        <f t="shared" si="22"/>
        <v>0</v>
      </c>
      <c r="AG48" s="23"/>
      <c r="AH48" s="36"/>
      <c r="AI48" s="34"/>
    </row>
    <row r="49" spans="1:35" s="11" customFormat="1" ht="19.5" customHeight="1">
      <c r="A49" s="12">
        <v>35</v>
      </c>
      <c r="B49" s="13" t="str">
        <f>'[1]Viec 02T-2018'!B49</f>
        <v>Lai Châu</v>
      </c>
      <c r="C49" s="10">
        <f>'[1]Viec 02T-2018'!C49</f>
        <v>591</v>
      </c>
      <c r="D49" s="10">
        <v>232</v>
      </c>
      <c r="E49" s="10">
        <v>359</v>
      </c>
      <c r="F49" s="10">
        <f>'[1]Viec 02T-2018'!F49</f>
        <v>1</v>
      </c>
      <c r="G49" s="10">
        <f>'[1]Viec 02T-2018'!G49</f>
        <v>0</v>
      </c>
      <c r="H49" s="10">
        <f>'[1]Viec 02T-2018'!H49</f>
        <v>590</v>
      </c>
      <c r="I49" s="10">
        <f>'[1]Viec 02T-2018'!I49</f>
        <v>405</v>
      </c>
      <c r="J49" s="10">
        <f>'[1]Viec 02T-2018'!J49</f>
        <v>259</v>
      </c>
      <c r="K49" s="10">
        <f>'[1]Viec 02T-2018'!K49</f>
        <v>2</v>
      </c>
      <c r="L49" s="10">
        <f>'[1]Viec 02T-2018'!L49</f>
        <v>141</v>
      </c>
      <c r="M49" s="10">
        <f>'[1]Viec 02T-2018'!M49</f>
        <v>2</v>
      </c>
      <c r="N49" s="10">
        <f>'[1]Viec 02T-2018'!N49</f>
        <v>0</v>
      </c>
      <c r="O49" s="10">
        <f>'[1]Viec 02T-2018'!O49</f>
        <v>0</v>
      </c>
      <c r="P49" s="10">
        <f>'[1]Viec 02T-2018'!P49</f>
        <v>1</v>
      </c>
      <c r="Q49" s="10">
        <f>'[1]Viec 02T-2018'!Q49</f>
        <v>185</v>
      </c>
      <c r="R49" s="10">
        <f t="shared" si="23"/>
        <v>329</v>
      </c>
      <c r="S49" s="24">
        <f t="shared" si="14"/>
        <v>0.6444444444444445</v>
      </c>
      <c r="T49" s="31">
        <v>232</v>
      </c>
      <c r="U49" s="33">
        <f t="shared" si="15"/>
        <v>359</v>
      </c>
      <c r="V49" s="33">
        <f t="shared" si="16"/>
        <v>0</v>
      </c>
      <c r="W49" s="22">
        <f t="shared" si="24"/>
        <v>144</v>
      </c>
      <c r="X49" s="23">
        <v>50</v>
      </c>
      <c r="Y49" s="32">
        <f t="shared" si="17"/>
        <v>1.88</v>
      </c>
      <c r="Z49" s="32">
        <f t="shared" si="18"/>
        <v>0.6864406779661016</v>
      </c>
      <c r="AA49" s="34">
        <f t="shared" si="25"/>
        <v>63</v>
      </c>
      <c r="AB49" s="34">
        <f t="shared" si="26"/>
        <v>2</v>
      </c>
      <c r="AC49" s="23">
        <f t="shared" si="19"/>
        <v>0</v>
      </c>
      <c r="AD49" s="23">
        <f t="shared" si="20"/>
        <v>0</v>
      </c>
      <c r="AE49" s="23">
        <f t="shared" si="21"/>
        <v>0</v>
      </c>
      <c r="AF49" s="23">
        <f t="shared" si="22"/>
        <v>0</v>
      </c>
      <c r="AG49" s="23"/>
      <c r="AH49" s="36"/>
      <c r="AI49" s="34"/>
    </row>
    <row r="50" spans="1:35" s="11" customFormat="1" ht="19.5" customHeight="1">
      <c r="A50" s="14">
        <v>36</v>
      </c>
      <c r="B50" s="13" t="str">
        <f>'[1]Viec 02T-2018'!B50</f>
        <v>Lạng Sơn</v>
      </c>
      <c r="C50" s="10">
        <f>'[1]Viec 02T-2018'!C50</f>
        <v>2649</v>
      </c>
      <c r="D50" s="10">
        <v>1604</v>
      </c>
      <c r="E50" s="10">
        <v>1045</v>
      </c>
      <c r="F50" s="10">
        <f>'[1]Viec 02T-2018'!F50</f>
        <v>17</v>
      </c>
      <c r="G50" s="10">
        <f>'[1]Viec 02T-2018'!G50</f>
        <v>0</v>
      </c>
      <c r="H50" s="10">
        <f>'[1]Viec 02T-2018'!H50</f>
        <v>2632</v>
      </c>
      <c r="I50" s="10">
        <f>'[1]Viec 02T-2018'!I50</f>
        <v>1510</v>
      </c>
      <c r="J50" s="10">
        <f>'[1]Viec 02T-2018'!J50</f>
        <v>692</v>
      </c>
      <c r="K50" s="10">
        <f>'[1]Viec 02T-2018'!K50</f>
        <v>23</v>
      </c>
      <c r="L50" s="10">
        <f>'[1]Viec 02T-2018'!L50</f>
        <v>781</v>
      </c>
      <c r="M50" s="10">
        <f>'[1]Viec 02T-2018'!M50</f>
        <v>1</v>
      </c>
      <c r="N50" s="10">
        <f>'[1]Viec 02T-2018'!N50</f>
        <v>6</v>
      </c>
      <c r="O50" s="10">
        <f>'[1]Viec 02T-2018'!O50</f>
        <v>0</v>
      </c>
      <c r="P50" s="10">
        <f>'[1]Viec 02T-2018'!P50</f>
        <v>7</v>
      </c>
      <c r="Q50" s="10">
        <f>'[1]Viec 02T-2018'!Q50</f>
        <v>1122</v>
      </c>
      <c r="R50" s="10">
        <f t="shared" si="23"/>
        <v>1917</v>
      </c>
      <c r="S50" s="24">
        <f t="shared" si="14"/>
        <v>0.4735099337748344</v>
      </c>
      <c r="T50" s="31">
        <v>1604</v>
      </c>
      <c r="U50" s="33">
        <f t="shared" si="15"/>
        <v>1045</v>
      </c>
      <c r="V50" s="33">
        <f t="shared" si="16"/>
        <v>0</v>
      </c>
      <c r="W50" s="22">
        <f t="shared" si="24"/>
        <v>795</v>
      </c>
      <c r="X50" s="23">
        <v>466</v>
      </c>
      <c r="Y50" s="32">
        <f t="shared" si="17"/>
        <v>0.7060085836909872</v>
      </c>
      <c r="Z50" s="32">
        <f t="shared" si="18"/>
        <v>0.5737082066869301</v>
      </c>
      <c r="AA50" s="34">
        <f t="shared" si="25"/>
        <v>50</v>
      </c>
      <c r="AB50" s="34">
        <f t="shared" si="26"/>
        <v>15</v>
      </c>
      <c r="AC50" s="23">
        <f t="shared" si="19"/>
        <v>0</v>
      </c>
      <c r="AD50" s="23">
        <f t="shared" si="20"/>
        <v>0</v>
      </c>
      <c r="AE50" s="23">
        <f t="shared" si="21"/>
        <v>0</v>
      </c>
      <c r="AF50" s="23">
        <f t="shared" si="22"/>
        <v>0</v>
      </c>
      <c r="AG50" s="23"/>
      <c r="AH50" s="36"/>
      <c r="AI50" s="34"/>
    </row>
    <row r="51" spans="1:35" s="11" customFormat="1" ht="19.5" customHeight="1">
      <c r="A51" s="12">
        <v>37</v>
      </c>
      <c r="B51" s="13" t="str">
        <f>'[1]Viec 02T-2018'!B51</f>
        <v>Lào Cai</v>
      </c>
      <c r="C51" s="10">
        <f>'[1]Viec 02T-2018'!C51</f>
        <v>1916</v>
      </c>
      <c r="D51" s="10">
        <v>1103</v>
      </c>
      <c r="E51" s="10">
        <v>813</v>
      </c>
      <c r="F51" s="10">
        <f>'[1]Viec 02T-2018'!F51</f>
        <v>7</v>
      </c>
      <c r="G51" s="10">
        <f>'[1]Viec 02T-2018'!G51</f>
        <v>0</v>
      </c>
      <c r="H51" s="10">
        <f>'[1]Viec 02T-2018'!H51</f>
        <v>1909</v>
      </c>
      <c r="I51" s="10">
        <f>'[1]Viec 02T-2018'!I51</f>
        <v>1066</v>
      </c>
      <c r="J51" s="10">
        <f>'[1]Viec 02T-2018'!J51</f>
        <v>644</v>
      </c>
      <c r="K51" s="10">
        <f>'[1]Viec 02T-2018'!K51</f>
        <v>6</v>
      </c>
      <c r="L51" s="10">
        <f>'[1]Viec 02T-2018'!L51</f>
        <v>408</v>
      </c>
      <c r="M51" s="10">
        <f>'[1]Viec 02T-2018'!M51</f>
        <v>3</v>
      </c>
      <c r="N51" s="10">
        <f>'[1]Viec 02T-2018'!N51</f>
        <v>3</v>
      </c>
      <c r="O51" s="10">
        <f>'[1]Viec 02T-2018'!O51</f>
        <v>0</v>
      </c>
      <c r="P51" s="10">
        <f>'[1]Viec 02T-2018'!P51</f>
        <v>2</v>
      </c>
      <c r="Q51" s="10">
        <f>'[1]Viec 02T-2018'!Q51</f>
        <v>843</v>
      </c>
      <c r="R51" s="10">
        <f t="shared" si="23"/>
        <v>1259</v>
      </c>
      <c r="S51" s="24">
        <f t="shared" si="14"/>
        <v>0.6097560975609756</v>
      </c>
      <c r="T51" s="31">
        <v>1103</v>
      </c>
      <c r="U51" s="33">
        <f t="shared" si="15"/>
        <v>813</v>
      </c>
      <c r="V51" s="33">
        <f t="shared" si="16"/>
        <v>0</v>
      </c>
      <c r="W51" s="22">
        <f t="shared" si="24"/>
        <v>416</v>
      </c>
      <c r="X51" s="23">
        <v>236</v>
      </c>
      <c r="Y51" s="32">
        <f t="shared" si="17"/>
        <v>0.7627118644067796</v>
      </c>
      <c r="Z51" s="32">
        <f t="shared" si="18"/>
        <v>0.5584075432163437</v>
      </c>
      <c r="AA51" s="34">
        <f t="shared" si="25"/>
        <v>52</v>
      </c>
      <c r="AB51" s="34">
        <f t="shared" si="26"/>
        <v>4</v>
      </c>
      <c r="AC51" s="23">
        <f t="shared" si="19"/>
        <v>0</v>
      </c>
      <c r="AD51" s="23">
        <f t="shared" si="20"/>
        <v>0</v>
      </c>
      <c r="AE51" s="23">
        <f t="shared" si="21"/>
        <v>0</v>
      </c>
      <c r="AF51" s="23">
        <f t="shared" si="22"/>
        <v>0</v>
      </c>
      <c r="AG51" s="23"/>
      <c r="AH51" s="36"/>
      <c r="AI51" s="34"/>
    </row>
    <row r="52" spans="1:35" s="11" customFormat="1" ht="19.5" customHeight="1">
      <c r="A52" s="14">
        <v>38</v>
      </c>
      <c r="B52" s="13" t="str">
        <f>'[1]Viec 02T-2018'!B52</f>
        <v>Lâm Đồng</v>
      </c>
      <c r="C52" s="10">
        <f>'[1]Viec 02T-2018'!C52</f>
        <v>7671</v>
      </c>
      <c r="D52" s="10">
        <v>5727</v>
      </c>
      <c r="E52" s="10">
        <v>1944</v>
      </c>
      <c r="F52" s="10">
        <f>'[1]Viec 02T-2018'!F52</f>
        <v>9</v>
      </c>
      <c r="G52" s="10">
        <f>'[1]Viec 02T-2018'!G52</f>
        <v>0</v>
      </c>
      <c r="H52" s="10">
        <f>'[1]Viec 02T-2018'!H52</f>
        <v>7662</v>
      </c>
      <c r="I52" s="10">
        <f>'[1]Viec 02T-2018'!I52</f>
        <v>4930</v>
      </c>
      <c r="J52" s="10">
        <f>'[1]Viec 02T-2018'!J52</f>
        <v>1051</v>
      </c>
      <c r="K52" s="10">
        <f>'[1]Viec 02T-2018'!K52</f>
        <v>54</v>
      </c>
      <c r="L52" s="10">
        <f>'[1]Viec 02T-2018'!L52</f>
        <v>3746</v>
      </c>
      <c r="M52" s="10">
        <f>'[1]Viec 02T-2018'!M52</f>
        <v>40</v>
      </c>
      <c r="N52" s="10">
        <f>'[1]Viec 02T-2018'!N52</f>
        <v>13</v>
      </c>
      <c r="O52" s="10">
        <f>'[1]Viec 02T-2018'!O52</f>
        <v>0</v>
      </c>
      <c r="P52" s="10">
        <f>'[1]Viec 02T-2018'!P52</f>
        <v>26</v>
      </c>
      <c r="Q52" s="10">
        <f>'[1]Viec 02T-2018'!Q52</f>
        <v>2732</v>
      </c>
      <c r="R52" s="10">
        <f t="shared" si="23"/>
        <v>6557</v>
      </c>
      <c r="S52" s="24">
        <f t="shared" si="14"/>
        <v>0.22413793103448276</v>
      </c>
      <c r="T52" s="31">
        <v>5727</v>
      </c>
      <c r="U52" s="33">
        <f t="shared" si="15"/>
        <v>1944</v>
      </c>
      <c r="V52" s="33">
        <f t="shared" si="16"/>
        <v>0</v>
      </c>
      <c r="W52" s="22">
        <f t="shared" si="24"/>
        <v>3825</v>
      </c>
      <c r="X52" s="23">
        <v>2874</v>
      </c>
      <c r="Y52" s="32">
        <f t="shared" si="17"/>
        <v>0.33089770354906056</v>
      </c>
      <c r="Z52" s="32">
        <f t="shared" si="18"/>
        <v>0.6434351344296528</v>
      </c>
      <c r="AA52" s="34">
        <f t="shared" si="25"/>
        <v>23</v>
      </c>
      <c r="AB52" s="34">
        <f t="shared" si="26"/>
        <v>50</v>
      </c>
      <c r="AC52" s="23">
        <f t="shared" si="19"/>
        <v>0</v>
      </c>
      <c r="AD52" s="23">
        <f t="shared" si="20"/>
        <v>0</v>
      </c>
      <c r="AE52" s="23">
        <f t="shared" si="21"/>
        <v>0</v>
      </c>
      <c r="AF52" s="23">
        <f t="shared" si="22"/>
        <v>0</v>
      </c>
      <c r="AG52" s="23"/>
      <c r="AH52" s="36"/>
      <c r="AI52" s="34"/>
    </row>
    <row r="53" spans="1:35" s="11" customFormat="1" ht="19.5" customHeight="1">
      <c r="A53" s="12">
        <v>39</v>
      </c>
      <c r="B53" s="13" t="str">
        <f>'[1]Viec 02T-2018'!B53</f>
        <v>Long An</v>
      </c>
      <c r="C53" s="10">
        <f>'[1]Viec 02T-2018'!C53</f>
        <v>17797</v>
      </c>
      <c r="D53" s="10">
        <v>13406</v>
      </c>
      <c r="E53" s="10">
        <v>4391</v>
      </c>
      <c r="F53" s="10">
        <f>'[1]Viec 02T-2018'!F53</f>
        <v>16</v>
      </c>
      <c r="G53" s="10">
        <f>'[1]Viec 02T-2018'!G53</f>
        <v>0</v>
      </c>
      <c r="H53" s="10">
        <f>'[1]Viec 02T-2018'!H53</f>
        <v>17781</v>
      </c>
      <c r="I53" s="10">
        <f>'[1]Viec 02T-2018'!I53</f>
        <v>10848</v>
      </c>
      <c r="J53" s="10">
        <f>'[1]Viec 02T-2018'!J53</f>
        <v>2039</v>
      </c>
      <c r="K53" s="10">
        <f>'[1]Viec 02T-2018'!K53</f>
        <v>39</v>
      </c>
      <c r="L53" s="10">
        <f>'[1]Viec 02T-2018'!L53</f>
        <v>8436</v>
      </c>
      <c r="M53" s="10">
        <f>'[1]Viec 02T-2018'!M53</f>
        <v>285</v>
      </c>
      <c r="N53" s="10">
        <f>'[1]Viec 02T-2018'!N53</f>
        <v>25</v>
      </c>
      <c r="O53" s="10">
        <f>'[1]Viec 02T-2018'!O53</f>
        <v>0</v>
      </c>
      <c r="P53" s="10">
        <f>'[1]Viec 02T-2018'!P53</f>
        <v>24</v>
      </c>
      <c r="Q53" s="10">
        <f>'[1]Viec 02T-2018'!Q53</f>
        <v>6933</v>
      </c>
      <c r="R53" s="10">
        <f t="shared" si="23"/>
        <v>15703</v>
      </c>
      <c r="S53" s="24">
        <f t="shared" si="14"/>
        <v>0.1915560471976401</v>
      </c>
      <c r="T53" s="31">
        <v>13406</v>
      </c>
      <c r="U53" s="33">
        <f t="shared" si="15"/>
        <v>4391</v>
      </c>
      <c r="V53" s="33">
        <f t="shared" si="16"/>
        <v>0</v>
      </c>
      <c r="W53" s="22">
        <f t="shared" si="24"/>
        <v>8770</v>
      </c>
      <c r="X53" s="23">
        <v>6094</v>
      </c>
      <c r="Y53" s="32">
        <f t="shared" si="17"/>
        <v>0.43912044634066294</v>
      </c>
      <c r="Z53" s="32">
        <f t="shared" si="18"/>
        <v>0.6100894212923907</v>
      </c>
      <c r="AA53" s="34">
        <f t="shared" si="25"/>
        <v>3</v>
      </c>
      <c r="AB53" s="34">
        <f t="shared" si="26"/>
        <v>59</v>
      </c>
      <c r="AC53" s="23">
        <f t="shared" si="19"/>
        <v>0</v>
      </c>
      <c r="AD53" s="23">
        <f t="shared" si="20"/>
        <v>0</v>
      </c>
      <c r="AE53" s="23">
        <f t="shared" si="21"/>
        <v>0</v>
      </c>
      <c r="AF53" s="23">
        <f t="shared" si="22"/>
        <v>0</v>
      </c>
      <c r="AG53" s="23"/>
      <c r="AH53" s="36"/>
      <c r="AI53" s="34"/>
    </row>
    <row r="54" spans="1:35" s="11" customFormat="1" ht="19.5" customHeight="1">
      <c r="A54" s="14">
        <v>40</v>
      </c>
      <c r="B54" s="13" t="str">
        <f>'[1]Viec 02T-2018'!B54</f>
        <v>Nam Định</v>
      </c>
      <c r="C54" s="10">
        <f>'[1]Viec 02T-2018'!C54</f>
        <v>3368</v>
      </c>
      <c r="D54" s="10">
        <v>2181</v>
      </c>
      <c r="E54" s="10">
        <v>1187</v>
      </c>
      <c r="F54" s="10">
        <f>'[1]Viec 02T-2018'!F54</f>
        <v>18</v>
      </c>
      <c r="G54" s="10">
        <f>'[1]Viec 02T-2018'!G54</f>
        <v>0</v>
      </c>
      <c r="H54" s="10">
        <f>'[1]Viec 02T-2018'!H54</f>
        <v>3350</v>
      </c>
      <c r="I54" s="10">
        <f>'[1]Viec 02T-2018'!I54</f>
        <v>1696</v>
      </c>
      <c r="J54" s="10">
        <f>'[1]Viec 02T-2018'!J54</f>
        <v>848</v>
      </c>
      <c r="K54" s="10">
        <f>'[1]Viec 02T-2018'!K54</f>
        <v>6</v>
      </c>
      <c r="L54" s="10">
        <f>'[1]Viec 02T-2018'!L54</f>
        <v>819</v>
      </c>
      <c r="M54" s="10">
        <f>'[1]Viec 02T-2018'!M54</f>
        <v>3</v>
      </c>
      <c r="N54" s="10">
        <f>'[1]Viec 02T-2018'!N54</f>
        <v>5</v>
      </c>
      <c r="O54" s="10">
        <f>'[1]Viec 02T-2018'!O54</f>
        <v>0</v>
      </c>
      <c r="P54" s="10">
        <f>'[1]Viec 02T-2018'!P54</f>
        <v>15</v>
      </c>
      <c r="Q54" s="10">
        <f>'[1]Viec 02T-2018'!Q54</f>
        <v>1654</v>
      </c>
      <c r="R54" s="10">
        <f t="shared" si="23"/>
        <v>2496</v>
      </c>
      <c r="S54" s="24">
        <f t="shared" si="14"/>
        <v>0.5035377358490566</v>
      </c>
      <c r="T54" s="31">
        <v>2181</v>
      </c>
      <c r="U54" s="33">
        <f t="shared" si="15"/>
        <v>1187</v>
      </c>
      <c r="V54" s="33">
        <f t="shared" si="16"/>
        <v>0</v>
      </c>
      <c r="W54" s="22">
        <f t="shared" si="24"/>
        <v>842</v>
      </c>
      <c r="X54" s="23">
        <v>504</v>
      </c>
      <c r="Y54" s="32">
        <f t="shared" si="17"/>
        <v>0.6706349206349206</v>
      </c>
      <c r="Z54" s="32">
        <f t="shared" si="18"/>
        <v>0.506268656716418</v>
      </c>
      <c r="AA54" s="34">
        <f t="shared" si="25"/>
        <v>42</v>
      </c>
      <c r="AB54" s="34">
        <f t="shared" si="26"/>
        <v>11</v>
      </c>
      <c r="AC54" s="23">
        <f t="shared" si="19"/>
        <v>0</v>
      </c>
      <c r="AD54" s="23">
        <f t="shared" si="20"/>
        <v>0</v>
      </c>
      <c r="AE54" s="23">
        <f t="shared" si="21"/>
        <v>0</v>
      </c>
      <c r="AF54" s="23">
        <f t="shared" si="22"/>
        <v>0</v>
      </c>
      <c r="AG54" s="23"/>
      <c r="AH54" s="36"/>
      <c r="AI54" s="34"/>
    </row>
    <row r="55" spans="1:35" s="11" customFormat="1" ht="19.5" customHeight="1">
      <c r="A55" s="12">
        <v>41</v>
      </c>
      <c r="B55" s="13" t="str">
        <f>'[1]Viec 02T-2018'!B55</f>
        <v>Ninh Bình</v>
      </c>
      <c r="C55" s="10">
        <f>'[1]Viec 02T-2018'!C55</f>
        <v>3095</v>
      </c>
      <c r="D55" s="10">
        <v>2069</v>
      </c>
      <c r="E55" s="10">
        <v>1026</v>
      </c>
      <c r="F55" s="10">
        <f>'[1]Viec 02T-2018'!F55</f>
        <v>13</v>
      </c>
      <c r="G55" s="10">
        <f>'[1]Viec 02T-2018'!G55</f>
        <v>0</v>
      </c>
      <c r="H55" s="10">
        <f>'[1]Viec 02T-2018'!H55</f>
        <v>3082</v>
      </c>
      <c r="I55" s="10">
        <f>'[1]Viec 02T-2018'!I55</f>
        <v>2141</v>
      </c>
      <c r="J55" s="10">
        <f>'[1]Viec 02T-2018'!J55</f>
        <v>625</v>
      </c>
      <c r="K55" s="10">
        <f>'[1]Viec 02T-2018'!K55</f>
        <v>12</v>
      </c>
      <c r="L55" s="10">
        <f>'[1]Viec 02T-2018'!L55</f>
        <v>1485</v>
      </c>
      <c r="M55" s="10">
        <f>'[1]Viec 02T-2018'!M55</f>
        <v>4</v>
      </c>
      <c r="N55" s="10">
        <f>'[1]Viec 02T-2018'!N55</f>
        <v>0</v>
      </c>
      <c r="O55" s="10">
        <f>'[1]Viec 02T-2018'!O55</f>
        <v>0</v>
      </c>
      <c r="P55" s="10">
        <f>'[1]Viec 02T-2018'!P55</f>
        <v>15</v>
      </c>
      <c r="Q55" s="10">
        <f>'[1]Viec 02T-2018'!Q55</f>
        <v>941</v>
      </c>
      <c r="R55" s="10">
        <f t="shared" si="23"/>
        <v>2445</v>
      </c>
      <c r="S55" s="24">
        <f t="shared" si="14"/>
        <v>0.2975245212517515</v>
      </c>
      <c r="T55" s="31">
        <v>2069</v>
      </c>
      <c r="U55" s="33">
        <f t="shared" si="15"/>
        <v>1026</v>
      </c>
      <c r="V55" s="33">
        <f t="shared" si="16"/>
        <v>0</v>
      </c>
      <c r="W55" s="22">
        <f t="shared" si="24"/>
        <v>1504</v>
      </c>
      <c r="X55" s="23">
        <v>1111</v>
      </c>
      <c r="Y55" s="32">
        <f t="shared" si="17"/>
        <v>0.35373537353735374</v>
      </c>
      <c r="Z55" s="32">
        <f t="shared" si="18"/>
        <v>0.6946787800129786</v>
      </c>
      <c r="AA55" s="34">
        <f t="shared" si="25"/>
        <v>44</v>
      </c>
      <c r="AB55" s="34">
        <f t="shared" si="26"/>
        <v>32</v>
      </c>
      <c r="AC55" s="23">
        <f t="shared" si="19"/>
        <v>0</v>
      </c>
      <c r="AD55" s="23">
        <f t="shared" si="20"/>
        <v>0</v>
      </c>
      <c r="AE55" s="23">
        <f t="shared" si="21"/>
        <v>0</v>
      </c>
      <c r="AF55" s="23">
        <f t="shared" si="22"/>
        <v>0</v>
      </c>
      <c r="AG55" s="23"/>
      <c r="AH55" s="36"/>
      <c r="AI55" s="34"/>
    </row>
    <row r="56" spans="1:35" s="11" customFormat="1" ht="19.5" customHeight="1">
      <c r="A56" s="14">
        <v>42</v>
      </c>
      <c r="B56" s="13" t="str">
        <f>'[1]Viec 02T-2018'!B56</f>
        <v>Ninh Thuận</v>
      </c>
      <c r="C56" s="10">
        <f>'[1]Viec 02T-2018'!C56</f>
        <v>2685</v>
      </c>
      <c r="D56" s="10">
        <v>1679</v>
      </c>
      <c r="E56" s="10">
        <v>1006</v>
      </c>
      <c r="F56" s="10">
        <f>'[1]Viec 02T-2018'!F56</f>
        <v>21</v>
      </c>
      <c r="G56" s="10">
        <f>'[1]Viec 02T-2018'!G56</f>
        <v>0</v>
      </c>
      <c r="H56" s="10">
        <f>'[1]Viec 02T-2018'!H56</f>
        <v>2664</v>
      </c>
      <c r="I56" s="10">
        <f>'[1]Viec 02T-2018'!I56</f>
        <v>1779</v>
      </c>
      <c r="J56" s="10">
        <f>'[1]Viec 02T-2018'!J56</f>
        <v>606</v>
      </c>
      <c r="K56" s="10">
        <f>'[1]Viec 02T-2018'!K56</f>
        <v>3</v>
      </c>
      <c r="L56" s="10">
        <f>'[1]Viec 02T-2018'!L56</f>
        <v>1152</v>
      </c>
      <c r="M56" s="10">
        <f>'[1]Viec 02T-2018'!M56</f>
        <v>17</v>
      </c>
      <c r="N56" s="10">
        <f>'[1]Viec 02T-2018'!N56</f>
        <v>0</v>
      </c>
      <c r="O56" s="10">
        <f>'[1]Viec 02T-2018'!O56</f>
        <v>0</v>
      </c>
      <c r="P56" s="10">
        <f>'[1]Viec 02T-2018'!P56</f>
        <v>1</v>
      </c>
      <c r="Q56" s="10">
        <f>'[1]Viec 02T-2018'!Q56</f>
        <v>885</v>
      </c>
      <c r="R56" s="10">
        <f t="shared" si="23"/>
        <v>2055</v>
      </c>
      <c r="S56" s="24">
        <f t="shared" si="14"/>
        <v>0.342327150084317</v>
      </c>
      <c r="T56" s="31">
        <v>1679</v>
      </c>
      <c r="U56" s="33">
        <f t="shared" si="15"/>
        <v>1006</v>
      </c>
      <c r="V56" s="33">
        <f t="shared" si="16"/>
        <v>0</v>
      </c>
      <c r="W56" s="22">
        <f t="shared" si="24"/>
        <v>1170</v>
      </c>
      <c r="X56" s="23">
        <v>791</v>
      </c>
      <c r="Y56" s="32">
        <f t="shared" si="17"/>
        <v>0.47914032869785084</v>
      </c>
      <c r="Z56" s="32">
        <f t="shared" si="18"/>
        <v>0.6677927927927928</v>
      </c>
      <c r="AA56" s="34">
        <f t="shared" si="25"/>
        <v>48</v>
      </c>
      <c r="AB56" s="34">
        <f t="shared" si="26"/>
        <v>29</v>
      </c>
      <c r="AC56" s="23">
        <f t="shared" si="19"/>
        <v>0</v>
      </c>
      <c r="AD56" s="23">
        <f t="shared" si="20"/>
        <v>0</v>
      </c>
      <c r="AE56" s="23">
        <f t="shared" si="21"/>
        <v>0</v>
      </c>
      <c r="AF56" s="23">
        <f t="shared" si="22"/>
        <v>0</v>
      </c>
      <c r="AG56" s="23"/>
      <c r="AH56" s="36"/>
      <c r="AI56" s="34"/>
    </row>
    <row r="57" spans="1:35" s="11" customFormat="1" ht="19.5" customHeight="1">
      <c r="A57" s="12">
        <v>43</v>
      </c>
      <c r="B57" s="13" t="str">
        <f>'[1]Viec 02T-2018'!B57</f>
        <v>Nghệ An</v>
      </c>
      <c r="C57" s="10">
        <f>'[1]Viec 02T-2018'!C57</f>
        <v>7775</v>
      </c>
      <c r="D57" s="10">
        <v>4082</v>
      </c>
      <c r="E57" s="10">
        <v>3693</v>
      </c>
      <c r="F57" s="10">
        <f>'[1]Viec 02T-2018'!F57</f>
        <v>27</v>
      </c>
      <c r="G57" s="10">
        <f>'[1]Viec 02T-2018'!G57</f>
        <v>0</v>
      </c>
      <c r="H57" s="10">
        <f>'[1]Viec 02T-2018'!H57</f>
        <v>7748</v>
      </c>
      <c r="I57" s="10">
        <f>'[1]Viec 02T-2018'!I57</f>
        <v>5226</v>
      </c>
      <c r="J57" s="10">
        <f>'[1]Viec 02T-2018'!J57</f>
        <v>2024</v>
      </c>
      <c r="K57" s="10">
        <f>'[1]Viec 02T-2018'!K57</f>
        <v>42</v>
      </c>
      <c r="L57" s="10">
        <f>'[1]Viec 02T-2018'!L57</f>
        <v>3121</v>
      </c>
      <c r="M57" s="10">
        <f>'[1]Viec 02T-2018'!M57</f>
        <v>16</v>
      </c>
      <c r="N57" s="10">
        <f>'[1]Viec 02T-2018'!N57</f>
        <v>1</v>
      </c>
      <c r="O57" s="10">
        <f>'[1]Viec 02T-2018'!O57</f>
        <v>0</v>
      </c>
      <c r="P57" s="10">
        <f>'[1]Viec 02T-2018'!P57</f>
        <v>22</v>
      </c>
      <c r="Q57" s="10">
        <f>'[1]Viec 02T-2018'!Q57</f>
        <v>2522</v>
      </c>
      <c r="R57" s="10">
        <f t="shared" si="23"/>
        <v>5682</v>
      </c>
      <c r="S57" s="24">
        <f t="shared" si="14"/>
        <v>0.3953310371220819</v>
      </c>
      <c r="T57" s="31">
        <v>4082</v>
      </c>
      <c r="U57" s="33">
        <f t="shared" si="15"/>
        <v>3693</v>
      </c>
      <c r="V57" s="33">
        <f t="shared" si="16"/>
        <v>0</v>
      </c>
      <c r="W57" s="22">
        <f t="shared" si="24"/>
        <v>3160</v>
      </c>
      <c r="X57" s="23">
        <v>1460</v>
      </c>
      <c r="Y57" s="32">
        <f t="shared" si="17"/>
        <v>1.1643835616438356</v>
      </c>
      <c r="Z57" s="32">
        <f t="shared" si="18"/>
        <v>0.674496644295302</v>
      </c>
      <c r="AA57" s="34">
        <f t="shared" si="25"/>
        <v>21</v>
      </c>
      <c r="AB57" s="34">
        <f t="shared" si="26"/>
        <v>25</v>
      </c>
      <c r="AC57" s="23">
        <f t="shared" si="19"/>
        <v>0</v>
      </c>
      <c r="AD57" s="23">
        <f t="shared" si="20"/>
        <v>0</v>
      </c>
      <c r="AE57" s="23">
        <f t="shared" si="21"/>
        <v>0</v>
      </c>
      <c r="AF57" s="23">
        <f t="shared" si="22"/>
        <v>0</v>
      </c>
      <c r="AG57" s="23"/>
      <c r="AH57" s="36"/>
      <c r="AI57" s="34"/>
    </row>
    <row r="58" spans="1:35" s="11" customFormat="1" ht="19.5" customHeight="1">
      <c r="A58" s="14">
        <v>44</v>
      </c>
      <c r="B58" s="13" t="str">
        <f>'[1]Viec 02T-2018'!B58</f>
        <v>Phú Thọ</v>
      </c>
      <c r="C58" s="10">
        <f>'[1]Viec 02T-2018'!C58</f>
        <v>5189</v>
      </c>
      <c r="D58" s="10">
        <v>3249</v>
      </c>
      <c r="E58" s="10">
        <v>1940</v>
      </c>
      <c r="F58" s="10">
        <f>'[1]Viec 02T-2018'!F58</f>
        <v>28</v>
      </c>
      <c r="G58" s="10">
        <f>'[1]Viec 02T-2018'!G58</f>
        <v>1</v>
      </c>
      <c r="H58" s="10">
        <f>'[1]Viec 02T-2018'!H58</f>
        <v>5161</v>
      </c>
      <c r="I58" s="10">
        <f>'[1]Viec 02T-2018'!I58</f>
        <v>3433</v>
      </c>
      <c r="J58" s="10">
        <f>'[1]Viec 02T-2018'!J58</f>
        <v>1436</v>
      </c>
      <c r="K58" s="10">
        <f>'[1]Viec 02T-2018'!K58</f>
        <v>46</v>
      </c>
      <c r="L58" s="10">
        <f>'[1]Viec 02T-2018'!L58</f>
        <v>1896</v>
      </c>
      <c r="M58" s="10">
        <f>'[1]Viec 02T-2018'!M58</f>
        <v>47</v>
      </c>
      <c r="N58" s="10">
        <f>'[1]Viec 02T-2018'!N58</f>
        <v>8</v>
      </c>
      <c r="O58" s="10">
        <f>'[1]Viec 02T-2018'!O58</f>
        <v>0</v>
      </c>
      <c r="P58" s="10">
        <f>'[1]Viec 02T-2018'!P58</f>
        <v>0</v>
      </c>
      <c r="Q58" s="10">
        <f>'[1]Viec 02T-2018'!Q58</f>
        <v>1728</v>
      </c>
      <c r="R58" s="10">
        <f t="shared" si="23"/>
        <v>3679</v>
      </c>
      <c r="S58" s="24">
        <f t="shared" si="14"/>
        <v>0.43169239732012815</v>
      </c>
      <c r="T58" s="31">
        <v>3249</v>
      </c>
      <c r="U58" s="33">
        <f t="shared" si="15"/>
        <v>1940</v>
      </c>
      <c r="V58" s="33">
        <f t="shared" si="16"/>
        <v>0</v>
      </c>
      <c r="W58" s="22">
        <f t="shared" si="24"/>
        <v>1951</v>
      </c>
      <c r="X58" s="23">
        <v>1510</v>
      </c>
      <c r="Y58" s="32">
        <f t="shared" si="17"/>
        <v>0.29205298013245035</v>
      </c>
      <c r="Z58" s="32">
        <f t="shared" si="18"/>
        <v>0.6651811664406123</v>
      </c>
      <c r="AA58" s="34">
        <f t="shared" si="25"/>
        <v>31</v>
      </c>
      <c r="AB58" s="34">
        <f t="shared" si="26"/>
        <v>18</v>
      </c>
      <c r="AC58" s="23">
        <f t="shared" si="19"/>
        <v>0</v>
      </c>
      <c r="AD58" s="23">
        <f t="shared" si="20"/>
        <v>0</v>
      </c>
      <c r="AE58" s="23">
        <f t="shared" si="21"/>
        <v>0</v>
      </c>
      <c r="AF58" s="23">
        <f t="shared" si="22"/>
        <v>0</v>
      </c>
      <c r="AG58" s="23"/>
      <c r="AH58" s="36"/>
      <c r="AI58" s="34"/>
    </row>
    <row r="59" spans="1:35" s="11" customFormat="1" ht="19.5" customHeight="1">
      <c r="A59" s="12">
        <v>45</v>
      </c>
      <c r="B59" s="13" t="str">
        <f>'[1]Viec 02T-2018'!B59</f>
        <v>Phú Yên</v>
      </c>
      <c r="C59" s="10">
        <f>'[1]Viec 02T-2018'!C59</f>
        <v>3969</v>
      </c>
      <c r="D59" s="10">
        <v>2728</v>
      </c>
      <c r="E59" s="10">
        <v>1241</v>
      </c>
      <c r="F59" s="10">
        <f>'[1]Viec 02T-2018'!F59</f>
        <v>19</v>
      </c>
      <c r="G59" s="10">
        <f>'[1]Viec 02T-2018'!G59</f>
        <v>0</v>
      </c>
      <c r="H59" s="10">
        <f>'[1]Viec 02T-2018'!H59</f>
        <v>3950</v>
      </c>
      <c r="I59" s="10">
        <f>'[1]Viec 02T-2018'!I59</f>
        <v>2566</v>
      </c>
      <c r="J59" s="10">
        <f>'[1]Viec 02T-2018'!J59</f>
        <v>678</v>
      </c>
      <c r="K59" s="10">
        <f>'[1]Viec 02T-2018'!K59</f>
        <v>27</v>
      </c>
      <c r="L59" s="10">
        <f>'[1]Viec 02T-2018'!L59</f>
        <v>1799</v>
      </c>
      <c r="M59" s="10">
        <f>'[1]Viec 02T-2018'!M59</f>
        <v>50</v>
      </c>
      <c r="N59" s="10">
        <f>'[1]Viec 02T-2018'!N59</f>
        <v>3</v>
      </c>
      <c r="O59" s="10">
        <f>'[1]Viec 02T-2018'!O59</f>
        <v>0</v>
      </c>
      <c r="P59" s="10">
        <f>'[1]Viec 02T-2018'!P59</f>
        <v>9</v>
      </c>
      <c r="Q59" s="10">
        <f>'[1]Viec 02T-2018'!Q59</f>
        <v>1384</v>
      </c>
      <c r="R59" s="10">
        <f t="shared" si="23"/>
        <v>3245</v>
      </c>
      <c r="S59" s="24">
        <f t="shared" si="14"/>
        <v>0.27474668745128605</v>
      </c>
      <c r="T59" s="31">
        <v>2728</v>
      </c>
      <c r="U59" s="33">
        <f t="shared" si="15"/>
        <v>1241</v>
      </c>
      <c r="V59" s="33">
        <f t="shared" si="16"/>
        <v>0</v>
      </c>
      <c r="W59" s="22">
        <f t="shared" si="24"/>
        <v>1861</v>
      </c>
      <c r="X59" s="23">
        <v>1309</v>
      </c>
      <c r="Y59" s="32">
        <f t="shared" si="17"/>
        <v>0.4216959511077158</v>
      </c>
      <c r="Z59" s="32">
        <f t="shared" si="18"/>
        <v>0.649620253164557</v>
      </c>
      <c r="AA59" s="34">
        <f t="shared" si="25"/>
        <v>38</v>
      </c>
      <c r="AB59" s="34">
        <f t="shared" si="26"/>
        <v>36</v>
      </c>
      <c r="AC59" s="23">
        <f t="shared" si="19"/>
        <v>0</v>
      </c>
      <c r="AD59" s="23">
        <f t="shared" si="20"/>
        <v>0</v>
      </c>
      <c r="AE59" s="23">
        <f t="shared" si="21"/>
        <v>0</v>
      </c>
      <c r="AF59" s="23">
        <f t="shared" si="22"/>
        <v>0</v>
      </c>
      <c r="AG59" s="23"/>
      <c r="AH59" s="36"/>
      <c r="AI59" s="34"/>
    </row>
    <row r="60" spans="1:35" s="11" customFormat="1" ht="19.5" customHeight="1">
      <c r="A60" s="14">
        <v>46</v>
      </c>
      <c r="B60" s="13" t="str">
        <f>'[1]Viec 02T-2018'!B60</f>
        <v>Quảng Bình</v>
      </c>
      <c r="C60" s="10">
        <f>'[1]Viec 02T-2018'!C60</f>
        <v>1637</v>
      </c>
      <c r="D60" s="10">
        <v>900</v>
      </c>
      <c r="E60" s="10">
        <v>737</v>
      </c>
      <c r="F60" s="10">
        <f>'[1]Viec 02T-2018'!F60</f>
        <v>11</v>
      </c>
      <c r="G60" s="10">
        <f>'[1]Viec 02T-2018'!G60</f>
        <v>0</v>
      </c>
      <c r="H60" s="10">
        <f>'[1]Viec 02T-2018'!H60</f>
        <v>1626</v>
      </c>
      <c r="I60" s="10">
        <f>'[1]Viec 02T-2018'!I60</f>
        <v>1068</v>
      </c>
      <c r="J60" s="10">
        <f>'[1]Viec 02T-2018'!J60</f>
        <v>524</v>
      </c>
      <c r="K60" s="10">
        <f>'[1]Viec 02T-2018'!K60</f>
        <v>9</v>
      </c>
      <c r="L60" s="10">
        <f>'[1]Viec 02T-2018'!L60</f>
        <v>520</v>
      </c>
      <c r="M60" s="10">
        <f>'[1]Viec 02T-2018'!M60</f>
        <v>4</v>
      </c>
      <c r="N60" s="10">
        <f>'[1]Viec 02T-2018'!N60</f>
        <v>3</v>
      </c>
      <c r="O60" s="10">
        <f>'[1]Viec 02T-2018'!O60</f>
        <v>0</v>
      </c>
      <c r="P60" s="10">
        <f>'[1]Viec 02T-2018'!P60</f>
        <v>8</v>
      </c>
      <c r="Q60" s="10">
        <f>'[1]Viec 02T-2018'!Q60</f>
        <v>558</v>
      </c>
      <c r="R60" s="10">
        <f t="shared" si="23"/>
        <v>1093</v>
      </c>
      <c r="S60" s="24">
        <f t="shared" si="14"/>
        <v>0.499063670411985</v>
      </c>
      <c r="T60" s="31">
        <v>900</v>
      </c>
      <c r="U60" s="33">
        <f t="shared" si="15"/>
        <v>737</v>
      </c>
      <c r="V60" s="33">
        <f t="shared" si="16"/>
        <v>0</v>
      </c>
      <c r="W60" s="22">
        <f t="shared" si="24"/>
        <v>535</v>
      </c>
      <c r="X60" s="23">
        <v>331</v>
      </c>
      <c r="Y60" s="32">
        <f t="shared" si="17"/>
        <v>0.6163141993957704</v>
      </c>
      <c r="Z60" s="32">
        <f t="shared" si="18"/>
        <v>0.6568265682656826</v>
      </c>
      <c r="AA60" s="34">
        <f t="shared" si="25"/>
        <v>55</v>
      </c>
      <c r="AB60" s="34">
        <f t="shared" si="26"/>
        <v>12</v>
      </c>
      <c r="AC60" s="23">
        <f t="shared" si="19"/>
        <v>0</v>
      </c>
      <c r="AD60" s="23">
        <f t="shared" si="20"/>
        <v>0</v>
      </c>
      <c r="AE60" s="23">
        <f t="shared" si="21"/>
        <v>0</v>
      </c>
      <c r="AF60" s="23">
        <f t="shared" si="22"/>
        <v>0</v>
      </c>
      <c r="AG60" s="23"/>
      <c r="AH60" s="36"/>
      <c r="AI60" s="34"/>
    </row>
    <row r="61" spans="1:35" s="11" customFormat="1" ht="19.5" customHeight="1">
      <c r="A61" s="12">
        <v>47</v>
      </c>
      <c r="B61" s="13" t="str">
        <f>'[1]Viec 02T-2018'!B61</f>
        <v>Quảng Nam</v>
      </c>
      <c r="C61" s="10">
        <f>'[1]Viec 02T-2018'!C61</f>
        <v>4150</v>
      </c>
      <c r="D61" s="10">
        <v>2726</v>
      </c>
      <c r="E61" s="10">
        <v>1424</v>
      </c>
      <c r="F61" s="10">
        <f>'[1]Viec 02T-2018'!F61</f>
        <v>20</v>
      </c>
      <c r="G61" s="10">
        <f>'[1]Viec 02T-2018'!G61</f>
        <v>9</v>
      </c>
      <c r="H61" s="10">
        <f>'[1]Viec 02T-2018'!H61</f>
        <v>4130</v>
      </c>
      <c r="I61" s="10">
        <f>'[1]Viec 02T-2018'!I61</f>
        <v>2334</v>
      </c>
      <c r="J61" s="10">
        <f>'[1]Viec 02T-2018'!J61</f>
        <v>885</v>
      </c>
      <c r="K61" s="10">
        <f>'[1]Viec 02T-2018'!K61</f>
        <v>27</v>
      </c>
      <c r="L61" s="10">
        <f>'[1]Viec 02T-2018'!L61</f>
        <v>1299</v>
      </c>
      <c r="M61" s="10">
        <f>'[1]Viec 02T-2018'!M61</f>
        <v>18</v>
      </c>
      <c r="N61" s="10">
        <f>'[1]Viec 02T-2018'!N61</f>
        <v>11</v>
      </c>
      <c r="O61" s="10">
        <f>'[1]Viec 02T-2018'!O61</f>
        <v>1</v>
      </c>
      <c r="P61" s="10">
        <f>'[1]Viec 02T-2018'!P61</f>
        <v>93</v>
      </c>
      <c r="Q61" s="10">
        <f>'[1]Viec 02T-2018'!Q61</f>
        <v>1796</v>
      </c>
      <c r="R61" s="10">
        <f t="shared" si="23"/>
        <v>3218</v>
      </c>
      <c r="S61" s="24">
        <f t="shared" si="14"/>
        <v>0.390745501285347</v>
      </c>
      <c r="T61" s="31">
        <v>2726</v>
      </c>
      <c r="U61" s="33">
        <f t="shared" si="15"/>
        <v>1424</v>
      </c>
      <c r="V61" s="33">
        <f t="shared" si="16"/>
        <v>0</v>
      </c>
      <c r="W61" s="22">
        <f t="shared" si="24"/>
        <v>1422</v>
      </c>
      <c r="X61" s="23">
        <v>861</v>
      </c>
      <c r="Y61" s="32">
        <f t="shared" si="17"/>
        <v>0.6515679442508711</v>
      </c>
      <c r="Z61" s="32">
        <f t="shared" si="18"/>
        <v>0.565133171912833</v>
      </c>
      <c r="AA61" s="34">
        <f t="shared" si="25"/>
        <v>37</v>
      </c>
      <c r="AB61" s="34">
        <f t="shared" si="26"/>
        <v>28</v>
      </c>
      <c r="AC61" s="23">
        <f t="shared" si="19"/>
        <v>0</v>
      </c>
      <c r="AD61" s="23">
        <f t="shared" si="20"/>
        <v>0</v>
      </c>
      <c r="AE61" s="23">
        <f t="shared" si="21"/>
        <v>0</v>
      </c>
      <c r="AF61" s="23">
        <f t="shared" si="22"/>
        <v>0</v>
      </c>
      <c r="AG61" s="23"/>
      <c r="AH61" s="36"/>
      <c r="AI61" s="34"/>
    </row>
    <row r="62" spans="1:35" s="11" customFormat="1" ht="19.5" customHeight="1">
      <c r="A62" s="14">
        <v>48</v>
      </c>
      <c r="B62" s="13" t="str">
        <f>'[1]Viec 02T-2018'!B62</f>
        <v>Quảng Ninh</v>
      </c>
      <c r="C62" s="10">
        <f>'[1]Viec 02T-2018'!C62</f>
        <v>4848</v>
      </c>
      <c r="D62" s="10">
        <v>3184</v>
      </c>
      <c r="E62" s="10">
        <v>1664</v>
      </c>
      <c r="F62" s="10">
        <f>'[1]Viec 02T-2018'!F62</f>
        <v>34</v>
      </c>
      <c r="G62" s="10">
        <f>'[1]Viec 02T-2018'!G62</f>
        <v>0</v>
      </c>
      <c r="H62" s="10">
        <f>'[1]Viec 02T-2018'!H62</f>
        <v>4814</v>
      </c>
      <c r="I62" s="10">
        <f>'[1]Viec 02T-2018'!I62</f>
        <v>3209</v>
      </c>
      <c r="J62" s="10">
        <f>'[1]Viec 02T-2018'!J62</f>
        <v>1029</v>
      </c>
      <c r="K62" s="10">
        <f>'[1]Viec 02T-2018'!K62</f>
        <v>39</v>
      </c>
      <c r="L62" s="10">
        <f>'[1]Viec 02T-2018'!L62</f>
        <v>2127</v>
      </c>
      <c r="M62" s="10">
        <f>'[1]Viec 02T-2018'!M62</f>
        <v>8</v>
      </c>
      <c r="N62" s="10">
        <f>'[1]Viec 02T-2018'!N62</f>
        <v>6</v>
      </c>
      <c r="O62" s="10">
        <f>'[1]Viec 02T-2018'!O62</f>
        <v>0</v>
      </c>
      <c r="P62" s="10">
        <f>'[1]Viec 02T-2018'!P62</f>
        <v>0</v>
      </c>
      <c r="Q62" s="10">
        <f>'[1]Viec 02T-2018'!Q62</f>
        <v>1605</v>
      </c>
      <c r="R62" s="10">
        <f t="shared" si="23"/>
        <v>3746</v>
      </c>
      <c r="S62" s="24">
        <f t="shared" si="14"/>
        <v>0.3328139607354316</v>
      </c>
      <c r="T62" s="31">
        <v>3184</v>
      </c>
      <c r="U62" s="33">
        <f t="shared" si="15"/>
        <v>1664</v>
      </c>
      <c r="V62" s="33">
        <f t="shared" si="16"/>
        <v>0</v>
      </c>
      <c r="W62" s="22">
        <f t="shared" si="24"/>
        <v>2141</v>
      </c>
      <c r="X62" s="23">
        <v>1552</v>
      </c>
      <c r="Y62" s="32">
        <f t="shared" si="17"/>
        <v>0.3795103092783505</v>
      </c>
      <c r="Z62" s="32">
        <f t="shared" si="18"/>
        <v>0.6665974241794765</v>
      </c>
      <c r="AA62" s="34">
        <f t="shared" si="25"/>
        <v>35</v>
      </c>
      <c r="AB62" s="34">
        <f t="shared" si="26"/>
        <v>30</v>
      </c>
      <c r="AC62" s="23">
        <f t="shared" si="19"/>
        <v>0</v>
      </c>
      <c r="AD62" s="23">
        <f t="shared" si="20"/>
        <v>0</v>
      </c>
      <c r="AE62" s="23">
        <f t="shared" si="21"/>
        <v>0</v>
      </c>
      <c r="AF62" s="23">
        <f t="shared" si="22"/>
        <v>0</v>
      </c>
      <c r="AG62" s="23"/>
      <c r="AH62" s="36"/>
      <c r="AI62" s="34"/>
    </row>
    <row r="63" spans="1:35" s="11" customFormat="1" ht="19.5" customHeight="1">
      <c r="A63" s="12">
        <v>49</v>
      </c>
      <c r="B63" s="13" t="str">
        <f>'[1]Viec 02T-2018'!B63</f>
        <v>Quảng Ngãi</v>
      </c>
      <c r="C63" s="10">
        <f>'[1]Viec 02T-2018'!C63</f>
        <v>4299</v>
      </c>
      <c r="D63" s="10">
        <v>3260</v>
      </c>
      <c r="E63" s="10">
        <v>1039</v>
      </c>
      <c r="F63" s="10">
        <f>'[1]Viec 02T-2018'!F63</f>
        <v>15</v>
      </c>
      <c r="G63" s="10">
        <f>'[1]Viec 02T-2018'!G63</f>
        <v>0</v>
      </c>
      <c r="H63" s="10">
        <f>'[1]Viec 02T-2018'!H63</f>
        <v>4284</v>
      </c>
      <c r="I63" s="10">
        <f>'[1]Viec 02T-2018'!I63</f>
        <v>2748</v>
      </c>
      <c r="J63" s="10">
        <f>'[1]Viec 02T-2018'!J63</f>
        <v>591</v>
      </c>
      <c r="K63" s="10">
        <f>'[1]Viec 02T-2018'!K63</f>
        <v>13</v>
      </c>
      <c r="L63" s="10">
        <f>'[1]Viec 02T-2018'!L63</f>
        <v>2100</v>
      </c>
      <c r="M63" s="10">
        <f>'[1]Viec 02T-2018'!M63</f>
        <v>23</v>
      </c>
      <c r="N63" s="10">
        <f>'[1]Viec 02T-2018'!N63</f>
        <v>4</v>
      </c>
      <c r="O63" s="10">
        <f>'[1]Viec 02T-2018'!O63</f>
        <v>0</v>
      </c>
      <c r="P63" s="10">
        <f>'[1]Viec 02T-2018'!P63</f>
        <v>17</v>
      </c>
      <c r="Q63" s="10">
        <f>'[1]Viec 02T-2018'!Q63</f>
        <v>1536</v>
      </c>
      <c r="R63" s="10">
        <f t="shared" si="23"/>
        <v>3680</v>
      </c>
      <c r="S63" s="24">
        <f t="shared" si="14"/>
        <v>0.2197962154294032</v>
      </c>
      <c r="T63" s="31">
        <v>3260</v>
      </c>
      <c r="U63" s="33">
        <f t="shared" si="15"/>
        <v>1039</v>
      </c>
      <c r="V63" s="33">
        <f t="shared" si="16"/>
        <v>0</v>
      </c>
      <c r="W63" s="22">
        <f t="shared" si="24"/>
        <v>2144</v>
      </c>
      <c r="X63" s="23">
        <v>1707</v>
      </c>
      <c r="Y63" s="32">
        <f t="shared" si="17"/>
        <v>0.2560046865846514</v>
      </c>
      <c r="Z63" s="32">
        <f t="shared" si="18"/>
        <v>0.6414565826330533</v>
      </c>
      <c r="AA63" s="34">
        <f t="shared" si="25"/>
        <v>36</v>
      </c>
      <c r="AB63" s="34">
        <f t="shared" si="26"/>
        <v>51</v>
      </c>
      <c r="AC63" s="23">
        <f t="shared" si="19"/>
        <v>0</v>
      </c>
      <c r="AD63" s="23">
        <f t="shared" si="20"/>
        <v>0</v>
      </c>
      <c r="AE63" s="23">
        <f t="shared" si="21"/>
        <v>0</v>
      </c>
      <c r="AF63" s="23">
        <f t="shared" si="22"/>
        <v>0</v>
      </c>
      <c r="AG63" s="23"/>
      <c r="AH63" s="36"/>
      <c r="AI63" s="34"/>
    </row>
    <row r="64" spans="1:35" s="11" customFormat="1" ht="19.5" customHeight="1">
      <c r="A64" s="14">
        <v>50</v>
      </c>
      <c r="B64" s="13" t="str">
        <f>'[1]Viec 02T-2018'!B64</f>
        <v>Quảng Trị</v>
      </c>
      <c r="C64" s="10">
        <f>'[1]Viec 02T-2018'!C64</f>
        <v>1285</v>
      </c>
      <c r="D64" s="10">
        <v>749</v>
      </c>
      <c r="E64" s="10">
        <v>536</v>
      </c>
      <c r="F64" s="10">
        <f>'[1]Viec 02T-2018'!F64</f>
        <v>1</v>
      </c>
      <c r="G64" s="10">
        <f>'[1]Viec 02T-2018'!G64</f>
        <v>0</v>
      </c>
      <c r="H64" s="10">
        <f>'[1]Viec 02T-2018'!H64</f>
        <v>1284</v>
      </c>
      <c r="I64" s="10">
        <f>'[1]Viec 02T-2018'!I64</f>
        <v>823</v>
      </c>
      <c r="J64" s="10">
        <f>'[1]Viec 02T-2018'!J64</f>
        <v>313</v>
      </c>
      <c r="K64" s="10">
        <f>'[1]Viec 02T-2018'!K64</f>
        <v>12</v>
      </c>
      <c r="L64" s="10">
        <f>'[1]Viec 02T-2018'!L64</f>
        <v>485</v>
      </c>
      <c r="M64" s="10">
        <f>'[1]Viec 02T-2018'!M64</f>
        <v>10</v>
      </c>
      <c r="N64" s="10">
        <f>'[1]Viec 02T-2018'!N64</f>
        <v>0</v>
      </c>
      <c r="O64" s="10">
        <f>'[1]Viec 02T-2018'!O64</f>
        <v>0</v>
      </c>
      <c r="P64" s="10">
        <f>'[1]Viec 02T-2018'!P64</f>
        <v>3</v>
      </c>
      <c r="Q64" s="10">
        <f>'[1]Viec 02T-2018'!Q64</f>
        <v>461</v>
      </c>
      <c r="R64" s="10">
        <f t="shared" si="23"/>
        <v>959</v>
      </c>
      <c r="S64" s="24">
        <f t="shared" si="14"/>
        <v>0.39489671931956255</v>
      </c>
      <c r="T64" s="31">
        <v>749</v>
      </c>
      <c r="U64" s="33">
        <f t="shared" si="15"/>
        <v>536</v>
      </c>
      <c r="V64" s="33">
        <f t="shared" si="16"/>
        <v>0</v>
      </c>
      <c r="W64" s="22">
        <f t="shared" si="24"/>
        <v>498</v>
      </c>
      <c r="X64" s="23">
        <v>280</v>
      </c>
      <c r="Y64" s="32">
        <f t="shared" si="17"/>
        <v>0.7785714285714286</v>
      </c>
      <c r="Z64" s="32">
        <f t="shared" si="18"/>
        <v>0.6409657320872274</v>
      </c>
      <c r="AA64" s="34">
        <f t="shared" si="25"/>
        <v>58</v>
      </c>
      <c r="AB64" s="34">
        <f t="shared" si="26"/>
        <v>26</v>
      </c>
      <c r="AC64" s="23">
        <f t="shared" si="19"/>
        <v>0</v>
      </c>
      <c r="AD64" s="23">
        <f t="shared" si="20"/>
        <v>0</v>
      </c>
      <c r="AE64" s="23">
        <f t="shared" si="21"/>
        <v>0</v>
      </c>
      <c r="AF64" s="23">
        <f t="shared" si="22"/>
        <v>0</v>
      </c>
      <c r="AG64" s="23"/>
      <c r="AH64" s="36"/>
      <c r="AI64" s="34"/>
    </row>
    <row r="65" spans="1:35" s="11" customFormat="1" ht="19.5" customHeight="1">
      <c r="A65" s="12">
        <v>51</v>
      </c>
      <c r="B65" s="13" t="str">
        <f>'[1]Viec 02T-2018'!B65</f>
        <v>Sóc Trăng</v>
      </c>
      <c r="C65" s="10">
        <f>'[1]Viec 02T-2018'!C65</f>
        <v>6845</v>
      </c>
      <c r="D65" s="10">
        <v>5033</v>
      </c>
      <c r="E65" s="10">
        <v>1812</v>
      </c>
      <c r="F65" s="10">
        <f>'[1]Viec 02T-2018'!F65</f>
        <v>7</v>
      </c>
      <c r="G65" s="10">
        <f>'[1]Viec 02T-2018'!G65</f>
        <v>6</v>
      </c>
      <c r="H65" s="10">
        <f>'[1]Viec 02T-2018'!H65</f>
        <v>6838</v>
      </c>
      <c r="I65" s="10">
        <f>'[1]Viec 02T-2018'!I65</f>
        <v>4644</v>
      </c>
      <c r="J65" s="10">
        <f>'[1]Viec 02T-2018'!J65</f>
        <v>1088</v>
      </c>
      <c r="K65" s="10">
        <f>'[1]Viec 02T-2018'!K65</f>
        <v>22</v>
      </c>
      <c r="L65" s="10">
        <f>'[1]Viec 02T-2018'!L65</f>
        <v>3390</v>
      </c>
      <c r="M65" s="10">
        <f>'[1]Viec 02T-2018'!M65</f>
        <v>121</v>
      </c>
      <c r="N65" s="10">
        <f>'[1]Viec 02T-2018'!N65</f>
        <v>14</v>
      </c>
      <c r="O65" s="10">
        <f>'[1]Viec 02T-2018'!O65</f>
        <v>0</v>
      </c>
      <c r="P65" s="10">
        <f>'[1]Viec 02T-2018'!P65</f>
        <v>9</v>
      </c>
      <c r="Q65" s="10">
        <f>'[1]Viec 02T-2018'!Q65</f>
        <v>2194</v>
      </c>
      <c r="R65" s="10">
        <f t="shared" si="23"/>
        <v>5728</v>
      </c>
      <c r="S65" s="24">
        <f t="shared" si="14"/>
        <v>0.23901808785529716</v>
      </c>
      <c r="T65" s="31">
        <v>5033</v>
      </c>
      <c r="U65" s="33">
        <f t="shared" si="15"/>
        <v>1812</v>
      </c>
      <c r="V65" s="33">
        <f t="shared" si="16"/>
        <v>0</v>
      </c>
      <c r="W65" s="22">
        <f t="shared" si="24"/>
        <v>3534</v>
      </c>
      <c r="X65" s="23">
        <v>2801</v>
      </c>
      <c r="Y65" s="32">
        <f t="shared" si="17"/>
        <v>0.26169225276686897</v>
      </c>
      <c r="Z65" s="32">
        <f t="shared" si="18"/>
        <v>0.6791459491079263</v>
      </c>
      <c r="AA65" s="34">
        <f t="shared" si="25"/>
        <v>27</v>
      </c>
      <c r="AB65" s="34">
        <f t="shared" si="26"/>
        <v>49</v>
      </c>
      <c r="AC65" s="23">
        <f t="shared" si="19"/>
        <v>0</v>
      </c>
      <c r="AD65" s="23">
        <f t="shared" si="20"/>
        <v>0</v>
      </c>
      <c r="AE65" s="23">
        <f t="shared" si="21"/>
        <v>0</v>
      </c>
      <c r="AF65" s="23">
        <f t="shared" si="22"/>
        <v>0</v>
      </c>
      <c r="AG65" s="23"/>
      <c r="AH65" s="36"/>
      <c r="AI65" s="34"/>
    </row>
    <row r="66" spans="1:35" s="11" customFormat="1" ht="19.5" customHeight="1">
      <c r="A66" s="14">
        <v>52</v>
      </c>
      <c r="B66" s="13" t="str">
        <f>'[1]Viec 02T-2018'!B66</f>
        <v>Sơn La</v>
      </c>
      <c r="C66" s="10">
        <f>'[1]Viec 02T-2018'!C66</f>
        <v>2767</v>
      </c>
      <c r="D66" s="10">
        <v>1521</v>
      </c>
      <c r="E66" s="10">
        <v>1246</v>
      </c>
      <c r="F66" s="10">
        <f>'[1]Viec 02T-2018'!F66</f>
        <v>9</v>
      </c>
      <c r="G66" s="10">
        <f>'[1]Viec 02T-2018'!G66</f>
        <v>0</v>
      </c>
      <c r="H66" s="10">
        <f>'[1]Viec 02T-2018'!H66</f>
        <v>2758</v>
      </c>
      <c r="I66" s="10">
        <f>'[1]Viec 02T-2018'!I66</f>
        <v>2006</v>
      </c>
      <c r="J66" s="10">
        <f>'[1]Viec 02T-2018'!J66</f>
        <v>948</v>
      </c>
      <c r="K66" s="10">
        <f>'[1]Viec 02T-2018'!K66</f>
        <v>11</v>
      </c>
      <c r="L66" s="10">
        <f>'[1]Viec 02T-2018'!L66</f>
        <v>1005</v>
      </c>
      <c r="M66" s="10">
        <f>'[1]Viec 02T-2018'!M66</f>
        <v>11</v>
      </c>
      <c r="N66" s="10">
        <f>'[1]Viec 02T-2018'!N66</f>
        <v>9</v>
      </c>
      <c r="O66" s="10">
        <f>'[1]Viec 02T-2018'!O66</f>
        <v>0</v>
      </c>
      <c r="P66" s="10">
        <f>'[1]Viec 02T-2018'!P66</f>
        <v>22</v>
      </c>
      <c r="Q66" s="10">
        <f>'[1]Viec 02T-2018'!Q66</f>
        <v>752</v>
      </c>
      <c r="R66" s="10">
        <f t="shared" si="23"/>
        <v>1799</v>
      </c>
      <c r="S66" s="24">
        <f t="shared" si="14"/>
        <v>0.4780658025922233</v>
      </c>
      <c r="T66" s="31">
        <v>1521</v>
      </c>
      <c r="U66" s="33">
        <f t="shared" si="15"/>
        <v>1246</v>
      </c>
      <c r="V66" s="33">
        <f t="shared" si="16"/>
        <v>0</v>
      </c>
      <c r="W66" s="22">
        <f t="shared" si="24"/>
        <v>1047</v>
      </c>
      <c r="X66" s="23">
        <v>745</v>
      </c>
      <c r="Y66" s="32">
        <f t="shared" si="17"/>
        <v>0.4053691275167785</v>
      </c>
      <c r="Z66" s="32">
        <f t="shared" si="18"/>
        <v>0.7273386511965192</v>
      </c>
      <c r="AA66" s="34">
        <f t="shared" si="25"/>
        <v>47</v>
      </c>
      <c r="AB66" s="34">
        <f t="shared" si="26"/>
        <v>14</v>
      </c>
      <c r="AC66" s="23">
        <f t="shared" si="19"/>
        <v>0</v>
      </c>
      <c r="AD66" s="23">
        <f t="shared" si="20"/>
        <v>0</v>
      </c>
      <c r="AE66" s="23">
        <f t="shared" si="21"/>
        <v>0</v>
      </c>
      <c r="AF66" s="23">
        <f t="shared" si="22"/>
        <v>0</v>
      </c>
      <c r="AG66" s="23"/>
      <c r="AH66" s="36"/>
      <c r="AI66" s="34"/>
    </row>
    <row r="67" spans="1:35" s="11" customFormat="1" ht="19.5" customHeight="1">
      <c r="A67" s="12">
        <v>53</v>
      </c>
      <c r="B67" s="13" t="str">
        <f>'[1]Viec 02T-2018'!B67</f>
        <v>Tây Ninh</v>
      </c>
      <c r="C67" s="10">
        <f>'[1]Viec 02T-2018'!C67</f>
        <v>17490</v>
      </c>
      <c r="D67" s="10">
        <v>14752</v>
      </c>
      <c r="E67" s="10">
        <v>2738</v>
      </c>
      <c r="F67" s="10">
        <f>'[1]Viec 02T-2018'!F67</f>
        <v>16</v>
      </c>
      <c r="G67" s="10">
        <f>'[1]Viec 02T-2018'!G67</f>
        <v>1</v>
      </c>
      <c r="H67" s="10">
        <f>'[1]Viec 02T-2018'!H67</f>
        <v>17474</v>
      </c>
      <c r="I67" s="10">
        <f>'[1]Viec 02T-2018'!I67</f>
        <v>10040</v>
      </c>
      <c r="J67" s="10">
        <f>'[1]Viec 02T-2018'!J67</f>
        <v>1434</v>
      </c>
      <c r="K67" s="10">
        <f>'[1]Viec 02T-2018'!K67</f>
        <v>73</v>
      </c>
      <c r="L67" s="10">
        <f>'[1]Viec 02T-2018'!L67</f>
        <v>8392</v>
      </c>
      <c r="M67" s="10">
        <f>'[1]Viec 02T-2018'!M67</f>
        <v>57</v>
      </c>
      <c r="N67" s="10">
        <f>'[1]Viec 02T-2018'!N67</f>
        <v>19</v>
      </c>
      <c r="O67" s="10">
        <f>'[1]Viec 02T-2018'!O67</f>
        <v>0</v>
      </c>
      <c r="P67" s="10">
        <f>'[1]Viec 02T-2018'!P67</f>
        <v>65</v>
      </c>
      <c r="Q67" s="10">
        <f>'[1]Viec 02T-2018'!Q67</f>
        <v>7434</v>
      </c>
      <c r="R67" s="10">
        <f t="shared" si="23"/>
        <v>15967</v>
      </c>
      <c r="S67" s="24">
        <f t="shared" si="14"/>
        <v>0.1500996015936255</v>
      </c>
      <c r="T67" s="31">
        <v>14752</v>
      </c>
      <c r="U67" s="33">
        <f t="shared" si="15"/>
        <v>2738</v>
      </c>
      <c r="V67" s="33">
        <f t="shared" si="16"/>
        <v>0</v>
      </c>
      <c r="W67" s="22">
        <f t="shared" si="24"/>
        <v>8533</v>
      </c>
      <c r="X67" s="23">
        <v>6551</v>
      </c>
      <c r="Y67" s="32">
        <f t="shared" si="17"/>
        <v>0.3025492291253244</v>
      </c>
      <c r="Z67" s="32">
        <f t="shared" si="18"/>
        <v>0.57456792949525</v>
      </c>
      <c r="AA67" s="34">
        <f t="shared" si="25"/>
        <v>4</v>
      </c>
      <c r="AB67" s="34">
        <f t="shared" si="26"/>
        <v>62</v>
      </c>
      <c r="AC67" s="23">
        <f t="shared" si="19"/>
        <v>0</v>
      </c>
      <c r="AD67" s="23">
        <f t="shared" si="20"/>
        <v>0</v>
      </c>
      <c r="AE67" s="23">
        <f t="shared" si="21"/>
        <v>0</v>
      </c>
      <c r="AF67" s="23">
        <f t="shared" si="22"/>
        <v>0</v>
      </c>
      <c r="AG67" s="23"/>
      <c r="AH67" s="36"/>
      <c r="AI67" s="34"/>
    </row>
    <row r="68" spans="1:35" s="11" customFormat="1" ht="19.5" customHeight="1">
      <c r="A68" s="14">
        <v>54</v>
      </c>
      <c r="B68" s="13" t="str">
        <f>'[1]Viec 02T-2018'!B68</f>
        <v>Tiền Giang</v>
      </c>
      <c r="C68" s="10">
        <f>'[1]Viec 02T-2018'!C68</f>
        <v>13799</v>
      </c>
      <c r="D68" s="10">
        <v>10657</v>
      </c>
      <c r="E68" s="10">
        <v>3142</v>
      </c>
      <c r="F68" s="10">
        <f>'[1]Viec 02T-2018'!F68</f>
        <v>33</v>
      </c>
      <c r="G68" s="10">
        <f>'[1]Viec 02T-2018'!G68</f>
        <v>0</v>
      </c>
      <c r="H68" s="10">
        <f>'[1]Viec 02T-2018'!H68</f>
        <v>13766</v>
      </c>
      <c r="I68" s="10">
        <f>'[1]Viec 02T-2018'!I68</f>
        <v>8375</v>
      </c>
      <c r="J68" s="10">
        <f>'[1]Viec 02T-2018'!J68</f>
        <v>1494</v>
      </c>
      <c r="K68" s="10">
        <f>'[1]Viec 02T-2018'!K68</f>
        <v>59</v>
      </c>
      <c r="L68" s="10">
        <f>'[1]Viec 02T-2018'!L68</f>
        <v>6488</v>
      </c>
      <c r="M68" s="10">
        <f>'[1]Viec 02T-2018'!M68</f>
        <v>277</v>
      </c>
      <c r="N68" s="10">
        <f>'[1]Viec 02T-2018'!N68</f>
        <v>8</v>
      </c>
      <c r="O68" s="10">
        <f>'[1]Viec 02T-2018'!O68</f>
        <v>0</v>
      </c>
      <c r="P68" s="10">
        <f>'[1]Viec 02T-2018'!P68</f>
        <v>49</v>
      </c>
      <c r="Q68" s="10">
        <f>'[1]Viec 02T-2018'!Q68</f>
        <v>5391</v>
      </c>
      <c r="R68" s="10">
        <f t="shared" si="23"/>
        <v>12213</v>
      </c>
      <c r="S68" s="24">
        <f t="shared" si="14"/>
        <v>0.1854328358208955</v>
      </c>
      <c r="T68" s="31">
        <v>10657</v>
      </c>
      <c r="U68" s="33">
        <f t="shared" si="15"/>
        <v>3142</v>
      </c>
      <c r="V68" s="33">
        <f t="shared" si="16"/>
        <v>0</v>
      </c>
      <c r="W68" s="22">
        <f t="shared" si="24"/>
        <v>6822</v>
      </c>
      <c r="X68" s="23">
        <v>4849</v>
      </c>
      <c r="Y68" s="32">
        <f t="shared" si="17"/>
        <v>0.4068880181480718</v>
      </c>
      <c r="Z68" s="32">
        <f t="shared" si="18"/>
        <v>0.6083829725410431</v>
      </c>
      <c r="AA68" s="34">
        <f t="shared" si="25"/>
        <v>6</v>
      </c>
      <c r="AB68" s="34">
        <f t="shared" si="26"/>
        <v>61</v>
      </c>
      <c r="AC68" s="23">
        <f t="shared" si="19"/>
        <v>0</v>
      </c>
      <c r="AD68" s="23">
        <f t="shared" si="20"/>
        <v>0</v>
      </c>
      <c r="AE68" s="23">
        <f t="shared" si="21"/>
        <v>0</v>
      </c>
      <c r="AF68" s="23">
        <f t="shared" si="22"/>
        <v>0</v>
      </c>
      <c r="AG68" s="23"/>
      <c r="AH68" s="36"/>
      <c r="AI68" s="34"/>
    </row>
    <row r="69" spans="1:35" s="11" customFormat="1" ht="19.5" customHeight="1">
      <c r="A69" s="12">
        <v>55</v>
      </c>
      <c r="B69" s="13" t="str">
        <f>'[1]Viec 02T-2018'!B69</f>
        <v>TT Huế</v>
      </c>
      <c r="C69" s="10">
        <f>'[1]Viec 02T-2018'!C69</f>
        <v>2869</v>
      </c>
      <c r="D69" s="10">
        <v>2028</v>
      </c>
      <c r="E69" s="10">
        <v>841</v>
      </c>
      <c r="F69" s="10">
        <f>'[1]Viec 02T-2018'!F69</f>
        <v>3</v>
      </c>
      <c r="G69" s="10">
        <f>'[1]Viec 02T-2018'!G69</f>
        <v>0</v>
      </c>
      <c r="H69" s="10">
        <f>'[1]Viec 02T-2018'!H69</f>
        <v>2866</v>
      </c>
      <c r="I69" s="10">
        <f>'[1]Viec 02T-2018'!I69</f>
        <v>1885</v>
      </c>
      <c r="J69" s="10">
        <f>'[1]Viec 02T-2018'!J69</f>
        <v>378</v>
      </c>
      <c r="K69" s="10">
        <f>'[1]Viec 02T-2018'!K69</f>
        <v>8</v>
      </c>
      <c r="L69" s="10">
        <f>'[1]Viec 02T-2018'!L69</f>
        <v>1477</v>
      </c>
      <c r="M69" s="10">
        <f>'[1]Viec 02T-2018'!M69</f>
        <v>11</v>
      </c>
      <c r="N69" s="10">
        <f>'[1]Viec 02T-2018'!N69</f>
        <v>2</v>
      </c>
      <c r="O69" s="10">
        <f>'[1]Viec 02T-2018'!O69</f>
        <v>0</v>
      </c>
      <c r="P69" s="10">
        <f>'[1]Viec 02T-2018'!P69</f>
        <v>9</v>
      </c>
      <c r="Q69" s="10">
        <f>'[1]Viec 02T-2018'!Q69</f>
        <v>981</v>
      </c>
      <c r="R69" s="10">
        <f t="shared" si="23"/>
        <v>2480</v>
      </c>
      <c r="S69" s="24">
        <f t="shared" si="14"/>
        <v>0.20477453580901855</v>
      </c>
      <c r="T69" s="31">
        <v>2028</v>
      </c>
      <c r="U69" s="33">
        <f t="shared" si="15"/>
        <v>841</v>
      </c>
      <c r="V69" s="33">
        <f t="shared" si="16"/>
        <v>0</v>
      </c>
      <c r="W69" s="22">
        <f t="shared" si="24"/>
        <v>1499</v>
      </c>
      <c r="X69" s="23">
        <v>1022</v>
      </c>
      <c r="Y69" s="32">
        <f t="shared" si="17"/>
        <v>0.46673189823874756</v>
      </c>
      <c r="Z69" s="32">
        <f t="shared" si="18"/>
        <v>0.6577110956036287</v>
      </c>
      <c r="AA69" s="34">
        <f t="shared" si="25"/>
        <v>46</v>
      </c>
      <c r="AB69" s="34">
        <f t="shared" si="26"/>
        <v>56</v>
      </c>
      <c r="AC69" s="23">
        <f t="shared" si="19"/>
        <v>0</v>
      </c>
      <c r="AD69" s="23">
        <f t="shared" si="20"/>
        <v>0</v>
      </c>
      <c r="AE69" s="23">
        <f t="shared" si="21"/>
        <v>0</v>
      </c>
      <c r="AF69" s="23">
        <f t="shared" si="22"/>
        <v>0</v>
      </c>
      <c r="AG69" s="23"/>
      <c r="AH69" s="36"/>
      <c r="AI69" s="34"/>
    </row>
    <row r="70" spans="1:35" s="11" customFormat="1" ht="19.5" customHeight="1">
      <c r="A70" s="14">
        <v>56</v>
      </c>
      <c r="B70" s="13" t="str">
        <f>'[1]Viec 02T-2018'!B70</f>
        <v>Tuyên Quang</v>
      </c>
      <c r="C70" s="10">
        <f>'[1]Viec 02T-2018'!C70</f>
        <v>2650</v>
      </c>
      <c r="D70" s="10">
        <v>1580</v>
      </c>
      <c r="E70" s="10">
        <v>1070</v>
      </c>
      <c r="F70" s="10">
        <f>'[1]Viec 02T-2018'!F70</f>
        <v>8</v>
      </c>
      <c r="G70" s="10">
        <f>'[1]Viec 02T-2018'!G70</f>
        <v>0</v>
      </c>
      <c r="H70" s="10">
        <f>'[1]Viec 02T-2018'!H70</f>
        <v>2642</v>
      </c>
      <c r="I70" s="10">
        <f>'[1]Viec 02T-2018'!I70</f>
        <v>1376</v>
      </c>
      <c r="J70" s="10">
        <f>'[1]Viec 02T-2018'!J70</f>
        <v>825</v>
      </c>
      <c r="K70" s="10">
        <f>'[1]Viec 02T-2018'!K70</f>
        <v>12</v>
      </c>
      <c r="L70" s="10">
        <f>'[1]Viec 02T-2018'!L70</f>
        <v>495</v>
      </c>
      <c r="M70" s="10">
        <f>'[1]Viec 02T-2018'!M70</f>
        <v>38</v>
      </c>
      <c r="N70" s="10">
        <f>'[1]Viec 02T-2018'!N70</f>
        <v>0</v>
      </c>
      <c r="O70" s="10">
        <f>'[1]Viec 02T-2018'!O70</f>
        <v>0</v>
      </c>
      <c r="P70" s="10">
        <f>'[1]Viec 02T-2018'!P70</f>
        <v>6</v>
      </c>
      <c r="Q70" s="10">
        <f>'[1]Viec 02T-2018'!Q70</f>
        <v>1266</v>
      </c>
      <c r="R70" s="10">
        <f t="shared" si="23"/>
        <v>1805</v>
      </c>
      <c r="S70" s="24">
        <f t="shared" si="14"/>
        <v>0.6082848837209303</v>
      </c>
      <c r="T70" s="31">
        <v>1580</v>
      </c>
      <c r="U70" s="33">
        <f t="shared" si="15"/>
        <v>1070</v>
      </c>
      <c r="V70" s="33">
        <f t="shared" si="16"/>
        <v>0</v>
      </c>
      <c r="W70" s="22">
        <f t="shared" si="24"/>
        <v>539</v>
      </c>
      <c r="X70" s="23">
        <v>289</v>
      </c>
      <c r="Y70" s="32">
        <f t="shared" si="17"/>
        <v>0.8650519031141869</v>
      </c>
      <c r="Z70" s="32">
        <f t="shared" si="18"/>
        <v>0.5208175624526874</v>
      </c>
      <c r="AA70" s="34">
        <f t="shared" si="25"/>
        <v>49</v>
      </c>
      <c r="AB70" s="34">
        <f t="shared" si="26"/>
        <v>5</v>
      </c>
      <c r="AC70" s="23">
        <f t="shared" si="19"/>
        <v>0</v>
      </c>
      <c r="AD70" s="23">
        <f t="shared" si="20"/>
        <v>0</v>
      </c>
      <c r="AE70" s="23">
        <f t="shared" si="21"/>
        <v>0</v>
      </c>
      <c r="AF70" s="23">
        <f t="shared" si="22"/>
        <v>0</v>
      </c>
      <c r="AG70" s="23"/>
      <c r="AH70" s="36"/>
      <c r="AI70" s="34"/>
    </row>
    <row r="71" spans="1:35" s="11" customFormat="1" ht="19.5" customHeight="1">
      <c r="A71" s="12">
        <v>57</v>
      </c>
      <c r="B71" s="13" t="str">
        <f>'[1]Viec 02T-2018'!B71</f>
        <v>Thái Bình</v>
      </c>
      <c r="C71" s="10">
        <f>'[1]Viec 02T-2018'!C71</f>
        <v>3676</v>
      </c>
      <c r="D71" s="10">
        <v>2632</v>
      </c>
      <c r="E71" s="10">
        <v>1044</v>
      </c>
      <c r="F71" s="10">
        <f>'[1]Viec 02T-2018'!F71</f>
        <v>12</v>
      </c>
      <c r="G71" s="10">
        <f>'[1]Viec 02T-2018'!G71</f>
        <v>0</v>
      </c>
      <c r="H71" s="10">
        <f>'[1]Viec 02T-2018'!H71</f>
        <v>3664</v>
      </c>
      <c r="I71" s="10">
        <f>'[1]Viec 02T-2018'!I71</f>
        <v>1834</v>
      </c>
      <c r="J71" s="10">
        <f>'[1]Viec 02T-2018'!J71</f>
        <v>711</v>
      </c>
      <c r="K71" s="10">
        <f>'[1]Viec 02T-2018'!K71</f>
        <v>9</v>
      </c>
      <c r="L71" s="10">
        <f>'[1]Viec 02T-2018'!L71</f>
        <v>1096</v>
      </c>
      <c r="M71" s="10">
        <f>'[1]Viec 02T-2018'!M71</f>
        <v>2</v>
      </c>
      <c r="N71" s="10">
        <f>'[1]Viec 02T-2018'!N71</f>
        <v>8</v>
      </c>
      <c r="O71" s="10">
        <f>'[1]Viec 02T-2018'!O71</f>
        <v>0</v>
      </c>
      <c r="P71" s="10">
        <f>'[1]Viec 02T-2018'!P71</f>
        <v>8</v>
      </c>
      <c r="Q71" s="10">
        <f>'[1]Viec 02T-2018'!Q71</f>
        <v>1830</v>
      </c>
      <c r="R71" s="10">
        <f t="shared" si="23"/>
        <v>2944</v>
      </c>
      <c r="S71" s="24">
        <f t="shared" si="14"/>
        <v>0.3925845147219193</v>
      </c>
      <c r="T71" s="31">
        <v>2632</v>
      </c>
      <c r="U71" s="33">
        <f t="shared" si="15"/>
        <v>1044</v>
      </c>
      <c r="V71" s="33">
        <f t="shared" si="16"/>
        <v>0</v>
      </c>
      <c r="W71" s="22">
        <f t="shared" si="24"/>
        <v>1114</v>
      </c>
      <c r="X71" s="23">
        <v>736</v>
      </c>
      <c r="Y71" s="32">
        <f t="shared" si="17"/>
        <v>0.5135869565217391</v>
      </c>
      <c r="Z71" s="32">
        <f t="shared" si="18"/>
        <v>0.5005458515283843</v>
      </c>
      <c r="AA71" s="34">
        <f t="shared" si="25"/>
        <v>39</v>
      </c>
      <c r="AB71" s="34">
        <f t="shared" si="26"/>
        <v>27</v>
      </c>
      <c r="AC71" s="23">
        <f t="shared" si="19"/>
        <v>0</v>
      </c>
      <c r="AD71" s="23">
        <f t="shared" si="20"/>
        <v>0</v>
      </c>
      <c r="AE71" s="23">
        <f t="shared" si="21"/>
        <v>0</v>
      </c>
      <c r="AF71" s="23">
        <f t="shared" si="22"/>
        <v>0</v>
      </c>
      <c r="AG71" s="23"/>
      <c r="AH71" s="36"/>
      <c r="AI71" s="34"/>
    </row>
    <row r="72" spans="1:35" s="11" customFormat="1" ht="19.5" customHeight="1">
      <c r="A72" s="14">
        <v>58</v>
      </c>
      <c r="B72" s="13" t="str">
        <f>'[1]Viec 02T-2018'!B72</f>
        <v>Thái Nguyên</v>
      </c>
      <c r="C72" s="10">
        <f>'[1]Viec 02T-2018'!C72</f>
        <v>6107</v>
      </c>
      <c r="D72" s="10">
        <v>3976</v>
      </c>
      <c r="E72" s="10">
        <v>2131</v>
      </c>
      <c r="F72" s="10">
        <f>'[1]Viec 02T-2018'!F72</f>
        <v>151</v>
      </c>
      <c r="G72" s="10">
        <f>'[1]Viec 02T-2018'!G72</f>
        <v>0</v>
      </c>
      <c r="H72" s="10">
        <f>'[1]Viec 02T-2018'!H72</f>
        <v>5956</v>
      </c>
      <c r="I72" s="10">
        <f>'[1]Viec 02T-2018'!I72</f>
        <v>3088</v>
      </c>
      <c r="J72" s="10">
        <f>'[1]Viec 02T-2018'!J72</f>
        <v>989</v>
      </c>
      <c r="K72" s="10">
        <f>'[1]Viec 02T-2018'!K72</f>
        <v>29</v>
      </c>
      <c r="L72" s="10">
        <f>'[1]Viec 02T-2018'!L72</f>
        <v>2027</v>
      </c>
      <c r="M72" s="10">
        <f>'[1]Viec 02T-2018'!M72</f>
        <v>24</v>
      </c>
      <c r="N72" s="10">
        <f>'[1]Viec 02T-2018'!N72</f>
        <v>8</v>
      </c>
      <c r="O72" s="10">
        <f>'[1]Viec 02T-2018'!O72</f>
        <v>0</v>
      </c>
      <c r="P72" s="10">
        <f>'[1]Viec 02T-2018'!P72</f>
        <v>11</v>
      </c>
      <c r="Q72" s="10">
        <f>'[1]Viec 02T-2018'!Q72</f>
        <v>2868</v>
      </c>
      <c r="R72" s="10">
        <f t="shared" si="23"/>
        <v>4938</v>
      </c>
      <c r="S72" s="24">
        <f t="shared" si="14"/>
        <v>0.32966321243523317</v>
      </c>
      <c r="T72" s="31">
        <v>3976</v>
      </c>
      <c r="U72" s="33">
        <f t="shared" si="15"/>
        <v>2131</v>
      </c>
      <c r="V72" s="33">
        <f t="shared" si="16"/>
        <v>0</v>
      </c>
      <c r="W72" s="22">
        <f t="shared" si="24"/>
        <v>2070</v>
      </c>
      <c r="X72" s="23">
        <v>972</v>
      </c>
      <c r="Y72" s="32">
        <f t="shared" si="17"/>
        <v>1.1296296296296295</v>
      </c>
      <c r="Z72" s="32">
        <f t="shared" si="18"/>
        <v>0.5184687709872398</v>
      </c>
      <c r="AA72" s="34">
        <f t="shared" si="25"/>
        <v>30</v>
      </c>
      <c r="AB72" s="34">
        <f t="shared" si="26"/>
        <v>31</v>
      </c>
      <c r="AC72" s="23">
        <f t="shared" si="19"/>
        <v>0</v>
      </c>
      <c r="AD72" s="23">
        <f t="shared" si="20"/>
        <v>0</v>
      </c>
      <c r="AE72" s="23">
        <f t="shared" si="21"/>
        <v>0</v>
      </c>
      <c r="AF72" s="23">
        <f t="shared" si="22"/>
        <v>0</v>
      </c>
      <c r="AG72" s="23"/>
      <c r="AH72" s="36"/>
      <c r="AI72" s="34"/>
    </row>
    <row r="73" spans="1:35" s="11" customFormat="1" ht="19.5" customHeight="1">
      <c r="A73" s="12">
        <v>59</v>
      </c>
      <c r="B73" s="13" t="str">
        <f>'[1]Viec 02T-2018'!B73</f>
        <v>Thanh Hóa</v>
      </c>
      <c r="C73" s="10">
        <f>'[1]Viec 02T-2018'!C73</f>
        <v>8096</v>
      </c>
      <c r="D73" s="10">
        <v>5699</v>
      </c>
      <c r="E73" s="10">
        <v>2397</v>
      </c>
      <c r="F73" s="10">
        <f>'[1]Viec 02T-2018'!F73</f>
        <v>34</v>
      </c>
      <c r="G73" s="10">
        <f>'[1]Viec 02T-2018'!G73</f>
        <v>0</v>
      </c>
      <c r="H73" s="10">
        <f>'[1]Viec 02T-2018'!H73</f>
        <v>8062</v>
      </c>
      <c r="I73" s="10">
        <f>'[1]Viec 02T-2018'!I73</f>
        <v>4968</v>
      </c>
      <c r="J73" s="10">
        <f>'[1]Viec 02T-2018'!J73</f>
        <v>1303</v>
      </c>
      <c r="K73" s="10">
        <f>'[1]Viec 02T-2018'!K73</f>
        <v>24</v>
      </c>
      <c r="L73" s="10">
        <f>'[1]Viec 02T-2018'!L73</f>
        <v>3570</v>
      </c>
      <c r="M73" s="10">
        <f>'[1]Viec 02T-2018'!M73</f>
        <v>20</v>
      </c>
      <c r="N73" s="10">
        <f>'[1]Viec 02T-2018'!N73</f>
        <v>12</v>
      </c>
      <c r="O73" s="10">
        <f>'[1]Viec 02T-2018'!O73</f>
        <v>0</v>
      </c>
      <c r="P73" s="10">
        <f>'[1]Viec 02T-2018'!P73</f>
        <v>39</v>
      </c>
      <c r="Q73" s="10">
        <f>'[1]Viec 02T-2018'!Q73</f>
        <v>3094</v>
      </c>
      <c r="R73" s="10">
        <f t="shared" si="23"/>
        <v>6735</v>
      </c>
      <c r="S73" s="24">
        <f t="shared" si="14"/>
        <v>0.267109500805153</v>
      </c>
      <c r="T73" s="31">
        <v>5699</v>
      </c>
      <c r="U73" s="33">
        <f t="shared" si="15"/>
        <v>2397</v>
      </c>
      <c r="V73" s="33">
        <f t="shared" si="16"/>
        <v>0</v>
      </c>
      <c r="W73" s="22">
        <f t="shared" si="24"/>
        <v>3641</v>
      </c>
      <c r="X73" s="23">
        <v>2521</v>
      </c>
      <c r="Y73" s="32">
        <f t="shared" si="17"/>
        <v>0.4442681475604919</v>
      </c>
      <c r="Z73" s="32">
        <f t="shared" si="18"/>
        <v>0.6162242619697346</v>
      </c>
      <c r="AA73" s="34">
        <f t="shared" si="25"/>
        <v>19</v>
      </c>
      <c r="AB73" s="34">
        <f t="shared" si="26"/>
        <v>38</v>
      </c>
      <c r="AC73" s="23">
        <f t="shared" si="19"/>
        <v>0</v>
      </c>
      <c r="AD73" s="23">
        <f t="shared" si="20"/>
        <v>0</v>
      </c>
      <c r="AE73" s="23">
        <f t="shared" si="21"/>
        <v>0</v>
      </c>
      <c r="AF73" s="23">
        <f t="shared" si="22"/>
        <v>0</v>
      </c>
      <c r="AG73" s="23"/>
      <c r="AH73" s="36"/>
      <c r="AI73" s="34"/>
    </row>
    <row r="74" spans="1:35" s="11" customFormat="1" ht="19.5" customHeight="1">
      <c r="A74" s="14">
        <v>60</v>
      </c>
      <c r="B74" s="13" t="str">
        <f>'[1]Viec 02T-2018'!B74</f>
        <v>Trà Vinh</v>
      </c>
      <c r="C74" s="10">
        <f>'[1]Viec 02T-2018'!C74</f>
        <v>9110</v>
      </c>
      <c r="D74" s="10">
        <v>6946</v>
      </c>
      <c r="E74" s="10">
        <v>2164</v>
      </c>
      <c r="F74" s="10">
        <f>'[1]Viec 02T-2018'!F74</f>
        <v>11</v>
      </c>
      <c r="G74" s="10">
        <f>'[1]Viec 02T-2018'!G74</f>
        <v>0</v>
      </c>
      <c r="H74" s="10">
        <f>'[1]Viec 02T-2018'!H74</f>
        <v>9099</v>
      </c>
      <c r="I74" s="10">
        <f>'[1]Viec 02T-2018'!I74</f>
        <v>5943</v>
      </c>
      <c r="J74" s="10">
        <f>'[1]Viec 02T-2018'!J74</f>
        <v>1263</v>
      </c>
      <c r="K74" s="10">
        <f>'[1]Viec 02T-2018'!K74</f>
        <v>35</v>
      </c>
      <c r="L74" s="10">
        <f>'[1]Viec 02T-2018'!L74</f>
        <v>4543</v>
      </c>
      <c r="M74" s="10">
        <f>'[1]Viec 02T-2018'!M74</f>
        <v>34</v>
      </c>
      <c r="N74" s="10">
        <f>'[1]Viec 02T-2018'!N74</f>
        <v>3</v>
      </c>
      <c r="O74" s="10">
        <f>'[1]Viec 02T-2018'!O74</f>
        <v>0</v>
      </c>
      <c r="P74" s="10">
        <f>'[1]Viec 02T-2018'!P74</f>
        <v>65</v>
      </c>
      <c r="Q74" s="10">
        <f>'[1]Viec 02T-2018'!Q74</f>
        <v>3156</v>
      </c>
      <c r="R74" s="10">
        <f t="shared" si="23"/>
        <v>7801</v>
      </c>
      <c r="S74" s="24">
        <f t="shared" si="14"/>
        <v>0.21840821134107352</v>
      </c>
      <c r="T74" s="31">
        <v>6946</v>
      </c>
      <c r="U74" s="33">
        <f t="shared" si="15"/>
        <v>2164</v>
      </c>
      <c r="V74" s="33">
        <f t="shared" si="16"/>
        <v>0</v>
      </c>
      <c r="W74" s="22">
        <f t="shared" si="24"/>
        <v>4645</v>
      </c>
      <c r="X74" s="23">
        <v>2835</v>
      </c>
      <c r="Y74" s="32">
        <f t="shared" si="17"/>
        <v>0.6384479717813051</v>
      </c>
      <c r="Z74" s="32">
        <f t="shared" si="18"/>
        <v>0.6531486976590835</v>
      </c>
      <c r="AA74" s="34">
        <f t="shared" si="25"/>
        <v>14</v>
      </c>
      <c r="AB74" s="34">
        <f t="shared" si="26"/>
        <v>52</v>
      </c>
      <c r="AC74" s="23">
        <f t="shared" si="19"/>
        <v>0</v>
      </c>
      <c r="AD74" s="23">
        <f t="shared" si="20"/>
        <v>0</v>
      </c>
      <c r="AE74" s="23">
        <f t="shared" si="21"/>
        <v>0</v>
      </c>
      <c r="AF74" s="23">
        <f t="shared" si="22"/>
        <v>0</v>
      </c>
      <c r="AG74" s="23"/>
      <c r="AH74" s="36"/>
      <c r="AI74" s="34"/>
    </row>
    <row r="75" spans="1:35" s="11" customFormat="1" ht="19.5" customHeight="1">
      <c r="A75" s="12">
        <v>61</v>
      </c>
      <c r="B75" s="13" t="str">
        <f>'[1]Viec 02T-2018'!B75</f>
        <v>Vĩnh Long</v>
      </c>
      <c r="C75" s="10">
        <f>'[1]Viec 02T-2018'!C75</f>
        <v>8511</v>
      </c>
      <c r="D75" s="10">
        <v>6586</v>
      </c>
      <c r="E75" s="10">
        <v>1925</v>
      </c>
      <c r="F75" s="10">
        <f>'[1]Viec 02T-2018'!F75</f>
        <v>6</v>
      </c>
      <c r="G75" s="10">
        <f>'[1]Viec 02T-2018'!G75</f>
        <v>0</v>
      </c>
      <c r="H75" s="10">
        <f>'[1]Viec 02T-2018'!H75</f>
        <v>8505</v>
      </c>
      <c r="I75" s="10">
        <f>'[1]Viec 02T-2018'!I75</f>
        <v>5249</v>
      </c>
      <c r="J75" s="10">
        <f>'[1]Viec 02T-2018'!J75</f>
        <v>737</v>
      </c>
      <c r="K75" s="10">
        <f>'[1]Viec 02T-2018'!K75</f>
        <v>16</v>
      </c>
      <c r="L75" s="10">
        <f>'[1]Viec 02T-2018'!L75</f>
        <v>4321</v>
      </c>
      <c r="M75" s="10">
        <f>'[1]Viec 02T-2018'!M75</f>
        <v>139</v>
      </c>
      <c r="N75" s="10">
        <f>'[1]Viec 02T-2018'!N75</f>
        <v>11</v>
      </c>
      <c r="O75" s="10">
        <f>'[1]Viec 02T-2018'!O75</f>
        <v>0</v>
      </c>
      <c r="P75" s="10">
        <f>'[1]Viec 02T-2018'!P75</f>
        <v>25</v>
      </c>
      <c r="Q75" s="10">
        <f>'[1]Viec 02T-2018'!Q75</f>
        <v>3256</v>
      </c>
      <c r="R75" s="10">
        <f t="shared" si="23"/>
        <v>7752</v>
      </c>
      <c r="S75" s="24">
        <f t="shared" si="14"/>
        <v>0.14345589636121167</v>
      </c>
      <c r="T75" s="31">
        <v>6586</v>
      </c>
      <c r="U75" s="33">
        <f t="shared" si="15"/>
        <v>1925</v>
      </c>
      <c r="V75" s="33">
        <f t="shared" si="16"/>
        <v>0</v>
      </c>
      <c r="W75" s="22">
        <f t="shared" si="24"/>
        <v>4496</v>
      </c>
      <c r="X75" s="23">
        <v>2846</v>
      </c>
      <c r="Y75" s="32">
        <f t="shared" si="17"/>
        <v>0.5797610681658468</v>
      </c>
      <c r="Z75" s="32">
        <f t="shared" si="18"/>
        <v>0.6171663727219283</v>
      </c>
      <c r="AA75" s="34">
        <f t="shared" si="25"/>
        <v>18</v>
      </c>
      <c r="AB75" s="34">
        <f t="shared" si="26"/>
        <v>63</v>
      </c>
      <c r="AC75" s="23">
        <f t="shared" si="19"/>
        <v>0</v>
      </c>
      <c r="AD75" s="23">
        <f t="shared" si="20"/>
        <v>0</v>
      </c>
      <c r="AE75" s="23">
        <f t="shared" si="21"/>
        <v>0</v>
      </c>
      <c r="AF75" s="23">
        <f t="shared" si="22"/>
        <v>0</v>
      </c>
      <c r="AG75" s="23"/>
      <c r="AH75" s="36"/>
      <c r="AI75" s="34"/>
    </row>
    <row r="76" spans="1:35" s="11" customFormat="1" ht="19.5" customHeight="1">
      <c r="A76" s="14">
        <v>62</v>
      </c>
      <c r="B76" s="13" t="str">
        <f>'[1]Viec 02T-2018'!B76</f>
        <v>Vĩnh Phúc</v>
      </c>
      <c r="C76" s="10">
        <f>'[1]Viec 02T-2018'!C76</f>
        <v>3588</v>
      </c>
      <c r="D76" s="10">
        <v>2210</v>
      </c>
      <c r="E76" s="10">
        <v>1378</v>
      </c>
      <c r="F76" s="10">
        <f>'[1]Viec 02T-2018'!F76</f>
        <v>33</v>
      </c>
      <c r="G76" s="10">
        <f>'[1]Viec 02T-2018'!G76</f>
        <v>2</v>
      </c>
      <c r="H76" s="10">
        <f>'[1]Viec 02T-2018'!H76</f>
        <v>3555</v>
      </c>
      <c r="I76" s="10">
        <f>'[1]Viec 02T-2018'!I76</f>
        <v>2218</v>
      </c>
      <c r="J76" s="10">
        <f>'[1]Viec 02T-2018'!J76</f>
        <v>1078</v>
      </c>
      <c r="K76" s="10">
        <f>'[1]Viec 02T-2018'!K76</f>
        <v>11</v>
      </c>
      <c r="L76" s="10">
        <f>'[1]Viec 02T-2018'!L76</f>
        <v>1087</v>
      </c>
      <c r="M76" s="10">
        <f>'[1]Viec 02T-2018'!M76</f>
        <v>26</v>
      </c>
      <c r="N76" s="10">
        <f>'[1]Viec 02T-2018'!N76</f>
        <v>8</v>
      </c>
      <c r="O76" s="10">
        <f>'[1]Viec 02T-2018'!O76</f>
        <v>0</v>
      </c>
      <c r="P76" s="10">
        <f>'[1]Viec 02T-2018'!P76</f>
        <v>8</v>
      </c>
      <c r="Q76" s="10">
        <f>'[1]Viec 02T-2018'!Q76</f>
        <v>1337</v>
      </c>
      <c r="R76" s="10">
        <f t="shared" si="23"/>
        <v>2466</v>
      </c>
      <c r="S76" s="24">
        <f t="shared" si="14"/>
        <v>0.4909828674481515</v>
      </c>
      <c r="T76" s="31">
        <v>2210</v>
      </c>
      <c r="U76" s="33">
        <f t="shared" si="15"/>
        <v>1378</v>
      </c>
      <c r="V76" s="33">
        <f t="shared" si="16"/>
        <v>0</v>
      </c>
      <c r="W76" s="22">
        <f t="shared" si="24"/>
        <v>1129</v>
      </c>
      <c r="X76" s="23">
        <v>877</v>
      </c>
      <c r="Y76" s="32">
        <f t="shared" si="17"/>
        <v>0.28734321550741165</v>
      </c>
      <c r="Z76" s="32">
        <f t="shared" si="18"/>
        <v>0.6239099859353023</v>
      </c>
      <c r="AA76" s="34">
        <f t="shared" si="25"/>
        <v>40</v>
      </c>
      <c r="AB76" s="34">
        <f t="shared" si="26"/>
        <v>13</v>
      </c>
      <c r="AC76" s="23">
        <f t="shared" si="19"/>
        <v>0</v>
      </c>
      <c r="AD76" s="23">
        <f t="shared" si="20"/>
        <v>0</v>
      </c>
      <c r="AE76" s="23">
        <f t="shared" si="21"/>
        <v>0</v>
      </c>
      <c r="AF76" s="23">
        <f t="shared" si="22"/>
        <v>0</v>
      </c>
      <c r="AG76" s="23"/>
      <c r="AH76" s="36"/>
      <c r="AI76" s="34"/>
    </row>
    <row r="77" spans="1:35" s="11" customFormat="1" ht="19.5" customHeight="1">
      <c r="A77" s="12">
        <v>63</v>
      </c>
      <c r="B77" s="13" t="str">
        <f>'[1]Viec 02T-2018'!B77</f>
        <v>Yên Bái</v>
      </c>
      <c r="C77" s="10">
        <f>'[1]Viec 02T-2018'!C77</f>
        <v>2246</v>
      </c>
      <c r="D77" s="10">
        <v>1348</v>
      </c>
      <c r="E77" s="10">
        <v>898</v>
      </c>
      <c r="F77" s="10">
        <f>'[1]Viec 02T-2018'!F77</f>
        <v>5</v>
      </c>
      <c r="G77" s="10">
        <f>'[1]Viec 02T-2018'!G77</f>
        <v>0</v>
      </c>
      <c r="H77" s="10">
        <f>'[1]Viec 02T-2018'!H77</f>
        <v>2241</v>
      </c>
      <c r="I77" s="10">
        <f>'[1]Viec 02T-2018'!I77</f>
        <v>1154</v>
      </c>
      <c r="J77" s="10">
        <f>'[1]Viec 02T-2018'!J77</f>
        <v>596</v>
      </c>
      <c r="K77" s="10">
        <f>'[1]Viec 02T-2018'!K77</f>
        <v>15</v>
      </c>
      <c r="L77" s="10">
        <f>'[1]Viec 02T-2018'!L77</f>
        <v>538</v>
      </c>
      <c r="M77" s="10">
        <f>'[1]Viec 02T-2018'!M77</f>
        <v>5</v>
      </c>
      <c r="N77" s="10">
        <f>'[1]Viec 02T-2018'!N77</f>
        <v>0</v>
      </c>
      <c r="O77" s="10">
        <f>'[1]Viec 02T-2018'!O77</f>
        <v>0</v>
      </c>
      <c r="P77" s="10">
        <f>'[1]Viec 02T-2018'!P77</f>
        <v>0</v>
      </c>
      <c r="Q77" s="10">
        <f>'[1]Viec 02T-2018'!Q77</f>
        <v>1087</v>
      </c>
      <c r="R77" s="10">
        <f t="shared" si="23"/>
        <v>1630</v>
      </c>
      <c r="S77" s="24">
        <f t="shared" si="14"/>
        <v>0.5294627383015598</v>
      </c>
      <c r="T77" s="31">
        <v>1348</v>
      </c>
      <c r="U77" s="33">
        <f t="shared" si="15"/>
        <v>898</v>
      </c>
      <c r="V77" s="33">
        <f t="shared" si="16"/>
        <v>0</v>
      </c>
      <c r="W77" s="22">
        <f t="shared" si="24"/>
        <v>543</v>
      </c>
      <c r="X77" s="23">
        <v>221</v>
      </c>
      <c r="Y77" s="32">
        <f t="shared" si="17"/>
        <v>1.4570135746606334</v>
      </c>
      <c r="Z77" s="32">
        <f t="shared" si="18"/>
        <v>0.5149486836233824</v>
      </c>
      <c r="AA77" s="34">
        <f t="shared" si="25"/>
        <v>51</v>
      </c>
      <c r="AB77" s="34">
        <f t="shared" si="26"/>
        <v>9</v>
      </c>
      <c r="AC77" s="23">
        <f t="shared" si="19"/>
        <v>0</v>
      </c>
      <c r="AD77" s="23">
        <f t="shared" si="20"/>
        <v>0</v>
      </c>
      <c r="AE77" s="23">
        <f t="shared" si="21"/>
        <v>0</v>
      </c>
      <c r="AF77" s="23">
        <f t="shared" si="22"/>
        <v>0</v>
      </c>
      <c r="AG77" s="23"/>
      <c r="AH77" s="36"/>
      <c r="AI77" s="34"/>
    </row>
    <row r="78" spans="2:19" ht="15.75">
      <c r="B78" s="53"/>
      <c r="C78" s="53"/>
      <c r="D78" s="53"/>
      <c r="E78" s="53"/>
      <c r="F78" s="15"/>
      <c r="G78" s="15"/>
      <c r="H78" s="16"/>
      <c r="I78" s="16"/>
      <c r="J78" s="16"/>
      <c r="K78" s="16"/>
      <c r="L78" s="16"/>
      <c r="M78" s="16"/>
      <c r="N78" s="16"/>
      <c r="O78" s="54" t="s">
        <v>53</v>
      </c>
      <c r="P78" s="54"/>
      <c r="Q78" s="54"/>
      <c r="R78" s="54"/>
      <c r="S78" s="54"/>
    </row>
    <row r="79" spans="2:19" ht="15.75" customHeight="1">
      <c r="B79" s="19"/>
      <c r="C79" s="62" t="s">
        <v>38</v>
      </c>
      <c r="D79" s="62"/>
      <c r="E79" s="62"/>
      <c r="F79" s="18"/>
      <c r="G79" s="18"/>
      <c r="H79" s="19"/>
      <c r="I79" s="19"/>
      <c r="J79" s="19"/>
      <c r="K79" s="19"/>
      <c r="L79" s="19"/>
      <c r="M79" s="19"/>
      <c r="N79" s="61"/>
      <c r="O79" s="61"/>
      <c r="P79" s="61"/>
      <c r="Q79" s="61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61"/>
      <c r="O80" s="61"/>
      <c r="P80" s="61"/>
      <c r="Q80" s="61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62" t="s">
        <v>46</v>
      </c>
      <c r="D86" s="62"/>
      <c r="E86" s="62"/>
      <c r="F86" s="18"/>
      <c r="G86" s="18"/>
      <c r="H86" s="19"/>
      <c r="I86" s="19"/>
      <c r="J86" s="19"/>
      <c r="K86" s="19"/>
      <c r="L86" s="19"/>
      <c r="M86" s="19"/>
      <c r="N86" s="61"/>
      <c r="O86" s="61"/>
      <c r="P86" s="61"/>
      <c r="Q86" s="61"/>
      <c r="R86" s="19"/>
      <c r="S86" s="19"/>
    </row>
    <row r="87" ht="12.75">
      <c r="B87" s="17"/>
    </row>
  </sheetData>
  <sheetProtection/>
  <mergeCells count="46">
    <mergeCell ref="V8:V12"/>
    <mergeCell ref="N80:Q80"/>
    <mergeCell ref="C79:E79"/>
    <mergeCell ref="N79:Q79"/>
    <mergeCell ref="C86:E86"/>
    <mergeCell ref="N86:Q86"/>
    <mergeCell ref="M11:M12"/>
    <mergeCell ref="N11:N12"/>
    <mergeCell ref="O11:O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A13:B13"/>
    <mergeCell ref="C9:C12"/>
    <mergeCell ref="D9:E9"/>
    <mergeCell ref="B78:E78"/>
    <mergeCell ref="O78:S78"/>
    <mergeCell ref="P11:P12"/>
    <mergeCell ref="D10:D12"/>
    <mergeCell ref="AA8:AA12"/>
    <mergeCell ref="T8:T12"/>
    <mergeCell ref="U8:U12"/>
    <mergeCell ref="H8:Q8"/>
    <mergeCell ref="AB8:AB12"/>
    <mergeCell ref="A8:A12"/>
    <mergeCell ref="B8:B12"/>
    <mergeCell ref="C8:E8"/>
    <mergeCell ref="F8:F12"/>
    <mergeCell ref="G8:G12"/>
    <mergeCell ref="Z8:Z12"/>
    <mergeCell ref="Y8:Y12"/>
    <mergeCell ref="W8:W12"/>
    <mergeCell ref="J10:P10"/>
    <mergeCell ref="J11:J12"/>
    <mergeCell ref="K11:K12"/>
    <mergeCell ref="L11:L12"/>
    <mergeCell ref="X8:X12"/>
    <mergeCell ref="R8:R12"/>
    <mergeCell ref="S8:S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scale="77" r:id="rId2"/>
  <headerFooter differentFirst="1" alignWithMargins="0">
    <oddFooter>&amp;C&amp;P</oddFooter>
  </headerFooter>
  <rowBreaks count="1" manualBreakCount="1">
    <brk id="30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7"/>
  <sheetViews>
    <sheetView tabSelected="1" view="pageBreakPreview" zoomScaleNormal="70" zoomScaleSheetLayoutView="100" workbookViewId="0" topLeftCell="A1">
      <selection activeCell="I10" sqref="I10:I12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8.125" style="1" customWidth="1"/>
    <col min="24" max="24" width="12.00390625" style="1" customWidth="1"/>
    <col min="25" max="25" width="14.50390625" style="1" customWidth="1"/>
    <col min="26" max="29" width="9.00390625" style="1" customWidth="1"/>
    <col min="30" max="30" width="14.625" style="34" customWidth="1"/>
    <col min="31" max="33" width="6.125" style="34" customWidth="1"/>
    <col min="34" max="34" width="13.25390625" style="1" bestFit="1" customWidth="1"/>
    <col min="35" max="16384" width="9.00390625" style="1" customWidth="1"/>
  </cols>
  <sheetData>
    <row r="1" spans="2:10" ht="18.75" customHeight="1">
      <c r="B1" s="55" t="s">
        <v>0</v>
      </c>
      <c r="C1" s="55"/>
      <c r="D1" s="55"/>
      <c r="E1" s="55"/>
      <c r="F1" s="55"/>
      <c r="G1" s="55"/>
      <c r="H1" s="55"/>
      <c r="I1" s="20"/>
      <c r="J1" s="20"/>
    </row>
    <row r="2" spans="2:10" ht="31.5" customHeight="1">
      <c r="B2" s="56" t="s">
        <v>1</v>
      </c>
      <c r="C2" s="56"/>
      <c r="D2" s="56"/>
      <c r="E2" s="56"/>
      <c r="F2" s="56"/>
      <c r="G2" s="56"/>
      <c r="H2" s="56"/>
      <c r="I2" s="21"/>
      <c r="J2" s="21"/>
    </row>
    <row r="3" spans="1:16" ht="6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P3" s="2"/>
    </row>
    <row r="4" spans="1:20" ht="15.75" customHeight="1">
      <c r="A4" s="58" t="s">
        <v>54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2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3" t="s">
        <v>39</v>
      </c>
      <c r="R7" s="60"/>
      <c r="S7" s="60"/>
      <c r="T7" s="60"/>
    </row>
    <row r="8" spans="1:29" ht="14.25" customHeight="1">
      <c r="A8" s="47" t="s">
        <v>3</v>
      </c>
      <c r="B8" s="47" t="s">
        <v>4</v>
      </c>
      <c r="C8" s="44" t="s">
        <v>5</v>
      </c>
      <c r="D8" s="44"/>
      <c r="E8" s="44"/>
      <c r="F8" s="48" t="s">
        <v>6</v>
      </c>
      <c r="G8" s="44" t="s">
        <v>7</v>
      </c>
      <c r="H8" s="43" t="s">
        <v>8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5" t="s">
        <v>9</v>
      </c>
      <c r="T8" s="44" t="s">
        <v>41</v>
      </c>
      <c r="U8" s="46" t="s">
        <v>51</v>
      </c>
      <c r="V8" s="40" t="s">
        <v>16</v>
      </c>
      <c r="W8" s="37" t="s">
        <v>50</v>
      </c>
      <c r="X8" s="40" t="s">
        <v>52</v>
      </c>
      <c r="Y8" s="40" t="s">
        <v>47</v>
      </c>
      <c r="Z8" s="40" t="s">
        <v>44</v>
      </c>
      <c r="AA8" s="37" t="s">
        <v>45</v>
      </c>
      <c r="AB8" s="40" t="s">
        <v>48</v>
      </c>
      <c r="AC8" s="40" t="s">
        <v>49</v>
      </c>
    </row>
    <row r="9" spans="1:29" ht="14.25" customHeight="1">
      <c r="A9" s="47"/>
      <c r="B9" s="47"/>
      <c r="C9" s="44" t="s">
        <v>10</v>
      </c>
      <c r="D9" s="44" t="s">
        <v>11</v>
      </c>
      <c r="E9" s="44"/>
      <c r="F9" s="49"/>
      <c r="G9" s="44"/>
      <c r="H9" s="44" t="s">
        <v>14</v>
      </c>
      <c r="I9" s="43" t="s">
        <v>12</v>
      </c>
      <c r="J9" s="43"/>
      <c r="K9" s="43"/>
      <c r="L9" s="43"/>
      <c r="M9" s="43"/>
      <c r="N9" s="43"/>
      <c r="O9" s="43"/>
      <c r="P9" s="43"/>
      <c r="Q9" s="43"/>
      <c r="R9" s="44" t="s">
        <v>13</v>
      </c>
      <c r="S9" s="45"/>
      <c r="T9" s="44"/>
      <c r="U9" s="46"/>
      <c r="V9" s="40"/>
      <c r="W9" s="38"/>
      <c r="X9" s="40"/>
      <c r="Y9" s="40"/>
      <c r="Z9" s="40"/>
      <c r="AA9" s="38"/>
      <c r="AB9" s="40"/>
      <c r="AC9" s="40"/>
    </row>
    <row r="10" spans="1:29" ht="14.25" customHeight="1">
      <c r="A10" s="47"/>
      <c r="B10" s="47"/>
      <c r="C10" s="44"/>
      <c r="D10" s="44" t="s">
        <v>15</v>
      </c>
      <c r="E10" s="44" t="s">
        <v>16</v>
      </c>
      <c r="F10" s="49"/>
      <c r="G10" s="44"/>
      <c r="H10" s="44"/>
      <c r="I10" s="48" t="s">
        <v>14</v>
      </c>
      <c r="J10" s="41" t="s">
        <v>11</v>
      </c>
      <c r="K10" s="42"/>
      <c r="L10" s="42"/>
      <c r="M10" s="42"/>
      <c r="N10" s="42"/>
      <c r="O10" s="42"/>
      <c r="P10" s="42"/>
      <c r="Q10" s="42"/>
      <c r="R10" s="44"/>
      <c r="S10" s="45"/>
      <c r="T10" s="44"/>
      <c r="U10" s="46"/>
      <c r="V10" s="40"/>
      <c r="W10" s="38"/>
      <c r="X10" s="40"/>
      <c r="Y10" s="40"/>
      <c r="Z10" s="40"/>
      <c r="AA10" s="38"/>
      <c r="AB10" s="40"/>
      <c r="AC10" s="40"/>
    </row>
    <row r="11" spans="1:29" ht="12.75" customHeight="1">
      <c r="A11" s="47"/>
      <c r="B11" s="47"/>
      <c r="C11" s="44"/>
      <c r="D11" s="44"/>
      <c r="E11" s="44"/>
      <c r="F11" s="49"/>
      <c r="G11" s="44"/>
      <c r="H11" s="44"/>
      <c r="I11" s="49"/>
      <c r="J11" s="43" t="s">
        <v>17</v>
      </c>
      <c r="K11" s="44" t="s">
        <v>18</v>
      </c>
      <c r="L11" s="48" t="s">
        <v>40</v>
      </c>
      <c r="M11" s="44" t="s">
        <v>19</v>
      </c>
      <c r="N11" s="44" t="s">
        <v>20</v>
      </c>
      <c r="O11" s="44" t="s">
        <v>21</v>
      </c>
      <c r="P11" s="44" t="s">
        <v>22</v>
      </c>
      <c r="Q11" s="43" t="s">
        <v>23</v>
      </c>
      <c r="R11" s="44"/>
      <c r="S11" s="45"/>
      <c r="T11" s="44"/>
      <c r="U11" s="46"/>
      <c r="V11" s="40"/>
      <c r="W11" s="38"/>
      <c r="X11" s="40"/>
      <c r="Y11" s="40"/>
      <c r="Z11" s="40"/>
      <c r="AA11" s="38"/>
      <c r="AB11" s="40"/>
      <c r="AC11" s="40"/>
    </row>
    <row r="12" spans="1:29" ht="56.25" customHeight="1">
      <c r="A12" s="47"/>
      <c r="B12" s="47"/>
      <c r="C12" s="44"/>
      <c r="D12" s="44"/>
      <c r="E12" s="44"/>
      <c r="F12" s="50"/>
      <c r="G12" s="44"/>
      <c r="H12" s="44"/>
      <c r="I12" s="50"/>
      <c r="J12" s="43"/>
      <c r="K12" s="44"/>
      <c r="L12" s="50"/>
      <c r="M12" s="44"/>
      <c r="N12" s="44"/>
      <c r="O12" s="44"/>
      <c r="P12" s="44"/>
      <c r="Q12" s="43"/>
      <c r="R12" s="44"/>
      <c r="S12" s="45"/>
      <c r="T12" s="44"/>
      <c r="U12" s="46"/>
      <c r="V12" s="40"/>
      <c r="W12" s="39"/>
      <c r="X12" s="40"/>
      <c r="Y12" s="40"/>
      <c r="Z12" s="40"/>
      <c r="AA12" s="39"/>
      <c r="AB12" s="40"/>
      <c r="AC12" s="40"/>
    </row>
    <row r="13" spans="1:21" ht="13.5" customHeight="1">
      <c r="A13" s="51" t="s">
        <v>24</v>
      </c>
      <c r="B13" s="52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</row>
    <row r="14" spans="1:35" ht="20.25" customHeight="1">
      <c r="A14" s="6"/>
      <c r="B14" s="8" t="s">
        <v>37</v>
      </c>
      <c r="C14" s="26">
        <f aca="true" t="shared" si="0" ref="C14:R14">SUM(C15:C77)</f>
        <v>141784391557.354</v>
      </c>
      <c r="D14" s="26">
        <f t="shared" si="0"/>
        <v>122867865752.71722</v>
      </c>
      <c r="E14" s="26">
        <f t="shared" si="0"/>
        <v>18916525804.636776</v>
      </c>
      <c r="F14" s="26">
        <f t="shared" si="0"/>
        <v>1080004199.453</v>
      </c>
      <c r="G14" s="26">
        <f t="shared" si="0"/>
        <v>520372474.463</v>
      </c>
      <c r="H14" s="26">
        <f t="shared" si="0"/>
        <v>140704387357.16202</v>
      </c>
      <c r="I14" s="26">
        <f t="shared" si="0"/>
        <v>75700163671.64</v>
      </c>
      <c r="J14" s="26">
        <f t="shared" si="0"/>
        <v>2492818205.252</v>
      </c>
      <c r="K14" s="26">
        <f t="shared" si="0"/>
        <v>976283960.7679999</v>
      </c>
      <c r="L14" s="26">
        <f t="shared" si="0"/>
        <v>1315883.5860000001</v>
      </c>
      <c r="M14" s="26">
        <f t="shared" si="0"/>
        <v>67805570531.16</v>
      </c>
      <c r="N14" s="26">
        <f t="shared" si="0"/>
        <v>2534379979.0499997</v>
      </c>
      <c r="O14" s="26">
        <f t="shared" si="0"/>
        <v>906896021.691</v>
      </c>
      <c r="P14" s="26">
        <f t="shared" si="0"/>
        <v>388213</v>
      </c>
      <c r="Q14" s="26">
        <f t="shared" si="0"/>
        <v>982510877.133</v>
      </c>
      <c r="R14" s="26">
        <f t="shared" si="0"/>
        <v>65004223685.57199</v>
      </c>
      <c r="S14" s="27">
        <f aca="true" t="shared" si="1" ref="S14:S45">M14+N14+O14+P14+Q14+R14</f>
        <v>137233969307.60599</v>
      </c>
      <c r="T14" s="28">
        <f aca="true" t="shared" si="2" ref="T14:T45">(J14+K14+L14)/I14</f>
        <v>0.045844260848093024</v>
      </c>
      <c r="U14" s="29">
        <v>122867865752.71722</v>
      </c>
      <c r="V14" s="29">
        <f aca="true" t="shared" si="3" ref="V14:V45">C14-U14</f>
        <v>18916525804.63678</v>
      </c>
      <c r="W14" s="29">
        <f aca="true" t="shared" si="4" ref="W14:W45">D14-U14</f>
        <v>0</v>
      </c>
      <c r="X14" s="22">
        <f aca="true" t="shared" si="5" ref="X14:X45">M14+N14+O14+P14+Q14</f>
        <v>72229745622.034</v>
      </c>
      <c r="Y14" s="34">
        <v>54146525464.87622</v>
      </c>
      <c r="Z14" s="32">
        <f aca="true" t="shared" si="6" ref="Z14:Z45">(X14-Y14)/Y14</f>
        <v>0.33396824638153383</v>
      </c>
      <c r="AA14" s="32">
        <f aca="true" t="shared" si="7" ref="AA14:AA45">I14/H14</f>
        <v>0.5380085517837037</v>
      </c>
      <c r="AB14" s="32"/>
      <c r="AC14" s="32"/>
      <c r="AD14" s="34">
        <f aca="true" t="shared" si="8" ref="AD14:AD45">C14-D14-E14</f>
        <v>0</v>
      </c>
      <c r="AE14" s="34">
        <f aca="true" t="shared" si="9" ref="AE14:AE45">C14-F14-H14</f>
        <v>0.738983154296875</v>
      </c>
      <c r="AF14" s="34">
        <f aca="true" t="shared" si="10" ref="AF14:AF45">H14-I14-R14</f>
        <v>-0.0499725341796875</v>
      </c>
      <c r="AG14" s="34">
        <f aca="true" t="shared" si="11" ref="AG14:AG45">I14-J14-K14-L14-M14-N14-O14-P14-Q14</f>
        <v>-6.794929504394531E-06</v>
      </c>
      <c r="AH14" s="35"/>
      <c r="AI14" s="32"/>
    </row>
    <row r="15" spans="1:35" s="11" customFormat="1" ht="20.25" customHeight="1">
      <c r="A15" s="12">
        <v>1</v>
      </c>
      <c r="B15" s="13" t="str">
        <f>'[1]Tien 02T-2018'!B15</f>
        <v>An Giang</v>
      </c>
      <c r="C15" s="27">
        <f>'[1]Tien 02T-2018'!C15</f>
        <v>2767071781</v>
      </c>
      <c r="D15" s="27">
        <v>2410650045</v>
      </c>
      <c r="E15" s="27">
        <v>356421736</v>
      </c>
      <c r="F15" s="27">
        <f>'[1]Tien 02T-2018'!F15</f>
        <v>12181720</v>
      </c>
      <c r="G15" s="27">
        <f>'[1]Tien 02T-2018'!G15</f>
        <v>820591</v>
      </c>
      <c r="H15" s="27">
        <f>'[1]Tien 02T-2018'!H15</f>
        <v>2754890061</v>
      </c>
      <c r="I15" s="27">
        <f>'[1]Tien 02T-2018'!I15</f>
        <v>1336140834</v>
      </c>
      <c r="J15" s="27">
        <f>'[1]Tien 02T-2018'!J15</f>
        <v>71511000</v>
      </c>
      <c r="K15" s="27">
        <f>'[1]Tien 02T-2018'!K15</f>
        <v>5782566</v>
      </c>
      <c r="L15" s="27">
        <f>'[1]Tien 02T-2018'!L15</f>
        <v>41120</v>
      </c>
      <c r="M15" s="27">
        <f>'[1]Tien 02T-2018'!M15</f>
        <v>1182138289</v>
      </c>
      <c r="N15" s="27">
        <f>'[1]Tien 02T-2018'!N15</f>
        <v>57328154</v>
      </c>
      <c r="O15" s="27">
        <f>'[1]Tien 02T-2018'!O15</f>
        <v>87878</v>
      </c>
      <c r="P15" s="27">
        <f>'[1]Tien 02T-2018'!P15</f>
        <v>0</v>
      </c>
      <c r="Q15" s="27">
        <f>'[1]Tien 02T-2018'!Q15</f>
        <v>19251827</v>
      </c>
      <c r="R15" s="27">
        <f>'[1]Tien 02T-2018'!R15</f>
        <v>1418749227</v>
      </c>
      <c r="S15" s="27">
        <f t="shared" si="1"/>
        <v>2677555375</v>
      </c>
      <c r="T15" s="28">
        <f t="shared" si="2"/>
        <v>0.057879142701210196</v>
      </c>
      <c r="U15" s="29">
        <v>2410650045</v>
      </c>
      <c r="V15" s="29">
        <f t="shared" si="3"/>
        <v>356421736</v>
      </c>
      <c r="W15" s="29">
        <f t="shared" si="4"/>
        <v>0</v>
      </c>
      <c r="X15" s="22">
        <f t="shared" si="5"/>
        <v>1258806148</v>
      </c>
      <c r="Y15" s="31">
        <v>1007354522</v>
      </c>
      <c r="Z15" s="32">
        <f t="shared" si="6"/>
        <v>0.24961582095325124</v>
      </c>
      <c r="AA15" s="32">
        <f t="shared" si="7"/>
        <v>0.4850069528781824</v>
      </c>
      <c r="AB15" s="34">
        <f aca="true" t="shared" si="12" ref="AB15:AB46">RANK(C15,$C$15:$C$77)</f>
        <v>7</v>
      </c>
      <c r="AC15" s="34">
        <f aca="true" t="shared" si="13" ref="AC15:AC46">RANK(T15,$T$15:$T$77)</f>
        <v>30</v>
      </c>
      <c r="AD15" s="34">
        <f t="shared" si="8"/>
        <v>0</v>
      </c>
      <c r="AE15" s="34">
        <f t="shared" si="9"/>
        <v>0</v>
      </c>
      <c r="AF15" s="34">
        <f t="shared" si="10"/>
        <v>0</v>
      </c>
      <c r="AG15" s="34">
        <f t="shared" si="11"/>
        <v>0</v>
      </c>
      <c r="AH15" s="35"/>
      <c r="AI15" s="32"/>
    </row>
    <row r="16" spans="1:35" s="11" customFormat="1" ht="20.25" customHeight="1">
      <c r="A16" s="14">
        <v>2</v>
      </c>
      <c r="B16" s="13" t="str">
        <f>'[1]Tien 02T-2018'!B16</f>
        <v>Bạc Liêu</v>
      </c>
      <c r="C16" s="27">
        <f>'[1]Tien 02T-2018'!C16</f>
        <v>787067106</v>
      </c>
      <c r="D16" s="27">
        <v>479105059</v>
      </c>
      <c r="E16" s="27">
        <v>307962047</v>
      </c>
      <c r="F16" s="27">
        <f>'[1]Tien 02T-2018'!F16</f>
        <v>525147</v>
      </c>
      <c r="G16" s="27">
        <f>'[1]Tien 02T-2018'!G16</f>
        <v>0</v>
      </c>
      <c r="H16" s="27">
        <f>'[1]Tien 02T-2018'!H16</f>
        <v>786541959</v>
      </c>
      <c r="I16" s="27">
        <f>'[1]Tien 02T-2018'!I16</f>
        <v>625647548</v>
      </c>
      <c r="J16" s="27">
        <f>'[1]Tien 02T-2018'!J16</f>
        <v>8745556</v>
      </c>
      <c r="K16" s="27">
        <f>'[1]Tien 02T-2018'!K16</f>
        <v>1827620</v>
      </c>
      <c r="L16" s="27">
        <f>'[1]Tien 02T-2018'!L16</f>
        <v>0</v>
      </c>
      <c r="M16" s="27">
        <f>'[1]Tien 02T-2018'!M16</f>
        <v>612023926</v>
      </c>
      <c r="N16" s="27">
        <f>'[1]Tien 02T-2018'!N16</f>
        <v>2028469</v>
      </c>
      <c r="O16" s="27">
        <f>'[1]Tien 02T-2018'!O16</f>
        <v>257313</v>
      </c>
      <c r="P16" s="27">
        <f>'[1]Tien 02T-2018'!P16</f>
        <v>84419</v>
      </c>
      <c r="Q16" s="27">
        <f>'[1]Tien 02T-2018'!Q16</f>
        <v>680245</v>
      </c>
      <c r="R16" s="27">
        <f>'[1]Tien 02T-2018'!R16</f>
        <v>160894411</v>
      </c>
      <c r="S16" s="27">
        <f t="shared" si="1"/>
        <v>775968783</v>
      </c>
      <c r="T16" s="28">
        <f t="shared" si="2"/>
        <v>0.016899572345163254</v>
      </c>
      <c r="U16" s="29">
        <v>479105059</v>
      </c>
      <c r="V16" s="29">
        <f t="shared" si="3"/>
        <v>307962047</v>
      </c>
      <c r="W16" s="29">
        <f t="shared" si="4"/>
        <v>0</v>
      </c>
      <c r="X16" s="22">
        <f t="shared" si="5"/>
        <v>615074372</v>
      </c>
      <c r="Y16" s="31">
        <v>212391617</v>
      </c>
      <c r="Z16" s="32">
        <f t="shared" si="6"/>
        <v>1.8959446737485877</v>
      </c>
      <c r="AA16" s="32">
        <f t="shared" si="7"/>
        <v>0.795440778258595</v>
      </c>
      <c r="AB16" s="34">
        <f t="shared" si="12"/>
        <v>34</v>
      </c>
      <c r="AC16" s="34">
        <f t="shared" si="13"/>
        <v>60</v>
      </c>
      <c r="AD16" s="34">
        <f t="shared" si="8"/>
        <v>0</v>
      </c>
      <c r="AE16" s="34">
        <f t="shared" si="9"/>
        <v>0</v>
      </c>
      <c r="AF16" s="34">
        <f t="shared" si="10"/>
        <v>0</v>
      </c>
      <c r="AG16" s="34">
        <f t="shared" si="11"/>
        <v>0</v>
      </c>
      <c r="AH16" s="35"/>
      <c r="AI16" s="32"/>
    </row>
    <row r="17" spans="1:35" s="11" customFormat="1" ht="20.25" customHeight="1">
      <c r="A17" s="12">
        <v>3</v>
      </c>
      <c r="B17" s="13" t="str">
        <f>'[1]Tien 02T-2018'!B17</f>
        <v>Bắc Giang</v>
      </c>
      <c r="C17" s="27">
        <f>'[1]Tien 02T-2018'!C17</f>
        <v>916337049</v>
      </c>
      <c r="D17" s="27">
        <v>697873829.7</v>
      </c>
      <c r="E17" s="27">
        <v>218463219.29999995</v>
      </c>
      <c r="F17" s="27">
        <f>'[1]Tien 02T-2018'!F17</f>
        <v>974667</v>
      </c>
      <c r="G17" s="27">
        <f>'[1]Tien 02T-2018'!G17</f>
        <v>275890201</v>
      </c>
      <c r="H17" s="27">
        <f>'[1]Tien 02T-2018'!H17</f>
        <v>915362382</v>
      </c>
      <c r="I17" s="27">
        <f>'[1]Tien 02T-2018'!I17</f>
        <v>466218616</v>
      </c>
      <c r="J17" s="27">
        <f>'[1]Tien 02T-2018'!J17</f>
        <v>24358713.4</v>
      </c>
      <c r="K17" s="27">
        <f>'[1]Tien 02T-2018'!K17</f>
        <v>31281195</v>
      </c>
      <c r="L17" s="27">
        <f>'[1]Tien 02T-2018'!L17</f>
        <v>37129</v>
      </c>
      <c r="M17" s="27">
        <f>'[1]Tien 02T-2018'!M17</f>
        <v>363720869.6</v>
      </c>
      <c r="N17" s="27">
        <f>'[1]Tien 02T-2018'!N17</f>
        <v>42614741</v>
      </c>
      <c r="O17" s="27">
        <f>'[1]Tien 02T-2018'!O17</f>
        <v>601368</v>
      </c>
      <c r="P17" s="27">
        <f>'[1]Tien 02T-2018'!P17</f>
        <v>0</v>
      </c>
      <c r="Q17" s="27">
        <f>'[1]Tien 02T-2018'!Q17</f>
        <v>3604600</v>
      </c>
      <c r="R17" s="27">
        <f>'[1]Tien 02T-2018'!R17</f>
        <v>449143766</v>
      </c>
      <c r="S17" s="27">
        <f t="shared" si="1"/>
        <v>859685344.6</v>
      </c>
      <c r="T17" s="28">
        <f t="shared" si="2"/>
        <v>0.11942259594370208</v>
      </c>
      <c r="U17" s="29">
        <v>697873829.7</v>
      </c>
      <c r="V17" s="29">
        <f t="shared" si="3"/>
        <v>218463219.29999995</v>
      </c>
      <c r="W17" s="29">
        <f t="shared" si="4"/>
        <v>0</v>
      </c>
      <c r="X17" s="22">
        <f t="shared" si="5"/>
        <v>410541578.6</v>
      </c>
      <c r="Y17" s="31">
        <v>246626408.7</v>
      </c>
      <c r="Z17" s="32">
        <f t="shared" si="6"/>
        <v>0.664629431876409</v>
      </c>
      <c r="AA17" s="32">
        <f t="shared" si="7"/>
        <v>0.5093268252747577</v>
      </c>
      <c r="AB17" s="34">
        <f t="shared" si="12"/>
        <v>28</v>
      </c>
      <c r="AC17" s="34">
        <f t="shared" si="13"/>
        <v>9</v>
      </c>
      <c r="AD17" s="34">
        <f t="shared" si="8"/>
        <v>0</v>
      </c>
      <c r="AE17" s="34">
        <f t="shared" si="9"/>
        <v>0</v>
      </c>
      <c r="AF17" s="34">
        <f t="shared" si="10"/>
        <v>0</v>
      </c>
      <c r="AG17" s="34">
        <f t="shared" si="11"/>
        <v>0</v>
      </c>
      <c r="AH17" s="35"/>
      <c r="AI17" s="32"/>
    </row>
    <row r="18" spans="1:35" s="11" customFormat="1" ht="20.25" customHeight="1">
      <c r="A18" s="14">
        <v>4</v>
      </c>
      <c r="B18" s="13" t="str">
        <f>'[1]Tien 02T-2018'!B18</f>
        <v>Bắc Kạn</v>
      </c>
      <c r="C18" s="27">
        <f>'[1]Tien 02T-2018'!C18</f>
        <v>67247948</v>
      </c>
      <c r="D18" s="27">
        <v>60929501</v>
      </c>
      <c r="E18" s="27">
        <v>6318447</v>
      </c>
      <c r="F18" s="27">
        <f>'[1]Tien 02T-2018'!F18</f>
        <v>670913</v>
      </c>
      <c r="G18" s="27">
        <f>'[1]Tien 02T-2018'!G18</f>
        <v>0</v>
      </c>
      <c r="H18" s="27">
        <f>'[1]Tien 02T-2018'!H18</f>
        <v>66577035</v>
      </c>
      <c r="I18" s="27">
        <f>'[1]Tien 02T-2018'!I18</f>
        <v>47860264</v>
      </c>
      <c r="J18" s="27">
        <f>'[1]Tien 02T-2018'!J18</f>
        <v>841174</v>
      </c>
      <c r="K18" s="27">
        <f>'[1]Tien 02T-2018'!K18</f>
        <v>19850</v>
      </c>
      <c r="L18" s="27">
        <f>'[1]Tien 02T-2018'!L18</f>
        <v>0</v>
      </c>
      <c r="M18" s="27">
        <f>'[1]Tien 02T-2018'!M18</f>
        <v>46910074</v>
      </c>
      <c r="N18" s="27">
        <f>'[1]Tien 02T-2018'!N18</f>
        <v>77661</v>
      </c>
      <c r="O18" s="27">
        <f>'[1]Tien 02T-2018'!O18</f>
        <v>0</v>
      </c>
      <c r="P18" s="27">
        <f>'[1]Tien 02T-2018'!P18</f>
        <v>0</v>
      </c>
      <c r="Q18" s="27">
        <f>'[1]Tien 02T-2018'!Q18</f>
        <v>11505</v>
      </c>
      <c r="R18" s="27">
        <f>'[1]Tien 02T-2018'!R18</f>
        <v>18716771</v>
      </c>
      <c r="S18" s="27">
        <f t="shared" si="1"/>
        <v>65716011</v>
      </c>
      <c r="T18" s="28">
        <f t="shared" si="2"/>
        <v>0.01799037297412317</v>
      </c>
      <c r="U18" s="29">
        <v>60929501</v>
      </c>
      <c r="V18" s="29">
        <f t="shared" si="3"/>
        <v>6318447</v>
      </c>
      <c r="W18" s="29">
        <f t="shared" si="4"/>
        <v>0</v>
      </c>
      <c r="X18" s="22">
        <f t="shared" si="5"/>
        <v>46999240</v>
      </c>
      <c r="Y18" s="31">
        <v>42360545</v>
      </c>
      <c r="Z18" s="32">
        <f t="shared" si="6"/>
        <v>0.10950508309088092</v>
      </c>
      <c r="AA18" s="32">
        <f t="shared" si="7"/>
        <v>0.7188704633662343</v>
      </c>
      <c r="AB18" s="34">
        <f t="shared" si="12"/>
        <v>59</v>
      </c>
      <c r="AC18" s="34">
        <f t="shared" si="13"/>
        <v>59</v>
      </c>
      <c r="AD18" s="34">
        <f t="shared" si="8"/>
        <v>0</v>
      </c>
      <c r="AE18" s="34">
        <f t="shared" si="9"/>
        <v>0</v>
      </c>
      <c r="AF18" s="34">
        <f t="shared" si="10"/>
        <v>0</v>
      </c>
      <c r="AG18" s="34">
        <f t="shared" si="11"/>
        <v>0</v>
      </c>
      <c r="AH18" s="35"/>
      <c r="AI18" s="32"/>
    </row>
    <row r="19" spans="1:35" s="11" customFormat="1" ht="20.25" customHeight="1">
      <c r="A19" s="12">
        <v>5</v>
      </c>
      <c r="B19" s="13" t="str">
        <f>'[1]Tien 02T-2018'!B19</f>
        <v>Bắc Ninh</v>
      </c>
      <c r="C19" s="27">
        <f>'[1]Tien 02T-2018'!C19</f>
        <v>1179253682.1599998</v>
      </c>
      <c r="D19" s="27">
        <v>763752883.599</v>
      </c>
      <c r="E19" s="27">
        <v>415500798.5609999</v>
      </c>
      <c r="F19" s="27">
        <f>'[1]Tien 02T-2018'!F19</f>
        <v>63920710.692</v>
      </c>
      <c r="G19" s="27">
        <f>'[1]Tien 02T-2018'!G19</f>
        <v>6600904</v>
      </c>
      <c r="H19" s="27">
        <f>'[1]Tien 02T-2018'!H19</f>
        <v>1115332971.468</v>
      </c>
      <c r="I19" s="27">
        <f>'[1]Tien 02T-2018'!I19</f>
        <v>779129701.4679999</v>
      </c>
      <c r="J19" s="27">
        <f>'[1]Tien 02T-2018'!J19</f>
        <v>40957697</v>
      </c>
      <c r="K19" s="27">
        <f>'[1]Tien 02T-2018'!K19</f>
        <v>11469887</v>
      </c>
      <c r="L19" s="27">
        <f>'[1]Tien 02T-2018'!L19</f>
        <v>133017</v>
      </c>
      <c r="M19" s="27">
        <f>'[1]Tien 02T-2018'!M19</f>
        <v>707661912.7479999</v>
      </c>
      <c r="N19" s="27">
        <f>'[1]Tien 02T-2018'!N19</f>
        <v>17241814</v>
      </c>
      <c r="O19" s="27">
        <f>'[1]Tien 02T-2018'!O19</f>
        <v>23401.72</v>
      </c>
      <c r="P19" s="27">
        <f>'[1]Tien 02T-2018'!P19</f>
        <v>0</v>
      </c>
      <c r="Q19" s="27">
        <f>'[1]Tien 02T-2018'!Q19</f>
        <v>1641972</v>
      </c>
      <c r="R19" s="27">
        <f>'[1]Tien 02T-2018'!R19</f>
        <v>336203270</v>
      </c>
      <c r="S19" s="27">
        <f t="shared" si="1"/>
        <v>1062772370.4679999</v>
      </c>
      <c r="T19" s="28">
        <f t="shared" si="2"/>
        <v>0.067460656295053</v>
      </c>
      <c r="U19" s="29">
        <v>763752883.599</v>
      </c>
      <c r="V19" s="29">
        <f t="shared" si="3"/>
        <v>415500798.5609999</v>
      </c>
      <c r="W19" s="29">
        <f t="shared" si="4"/>
        <v>0</v>
      </c>
      <c r="X19" s="22">
        <f t="shared" si="5"/>
        <v>726569100.4679999</v>
      </c>
      <c r="Y19" s="31">
        <v>417661490.59900004</v>
      </c>
      <c r="Z19" s="32">
        <f t="shared" si="6"/>
        <v>0.7396123818501248</v>
      </c>
      <c r="AA19" s="32">
        <f t="shared" si="7"/>
        <v>0.6985624216259924</v>
      </c>
      <c r="AB19" s="34">
        <f t="shared" si="12"/>
        <v>24</v>
      </c>
      <c r="AC19" s="34">
        <f t="shared" si="13"/>
        <v>25</v>
      </c>
      <c r="AD19" s="34">
        <f t="shared" si="8"/>
        <v>0</v>
      </c>
      <c r="AE19" s="34">
        <f t="shared" si="9"/>
        <v>0</v>
      </c>
      <c r="AF19" s="34">
        <f t="shared" si="10"/>
        <v>0</v>
      </c>
      <c r="AG19" s="34">
        <f t="shared" si="11"/>
        <v>2.8638169169425964E-08</v>
      </c>
      <c r="AH19" s="35"/>
      <c r="AI19" s="32"/>
    </row>
    <row r="20" spans="1:35" s="11" customFormat="1" ht="20.25" customHeight="1">
      <c r="A20" s="14">
        <v>6</v>
      </c>
      <c r="B20" s="13" t="str">
        <f>'[1]Tien 02T-2018'!B20</f>
        <v>Bến Tre</v>
      </c>
      <c r="C20" s="27">
        <f>'[1]Tien 02T-2018'!C20</f>
        <v>766907468.5510001</v>
      </c>
      <c r="D20" s="27">
        <v>635344107.1850001</v>
      </c>
      <c r="E20" s="27">
        <v>131563361.36600006</v>
      </c>
      <c r="F20" s="27">
        <f>'[1]Tien 02T-2018'!F20</f>
        <v>3723566.9620000003</v>
      </c>
      <c r="G20" s="27">
        <f>'[1]Tien 02T-2018'!G20</f>
        <v>4178992.023</v>
      </c>
      <c r="H20" s="27">
        <f>'[1]Tien 02T-2018'!H20</f>
        <v>763183901.5889999</v>
      </c>
      <c r="I20" s="27">
        <f>'[1]Tien 02T-2018'!I20</f>
        <v>545342447.742</v>
      </c>
      <c r="J20" s="27">
        <f>'[1]Tien 02T-2018'!J20</f>
        <v>25028829.641000003</v>
      </c>
      <c r="K20" s="27">
        <f>'[1]Tien 02T-2018'!K20</f>
        <v>2947367.779</v>
      </c>
      <c r="L20" s="27">
        <f>'[1]Tien 02T-2018'!L20</f>
        <v>0</v>
      </c>
      <c r="M20" s="27">
        <f>'[1]Tien 02T-2018'!M20</f>
        <v>501996245.7060001</v>
      </c>
      <c r="N20" s="27">
        <f>'[1]Tien 02T-2018'!N20</f>
        <v>11502293.442</v>
      </c>
      <c r="O20" s="27">
        <f>'[1]Tien 02T-2018'!O20</f>
        <v>1461973.67</v>
      </c>
      <c r="P20" s="27">
        <f>'[1]Tien 02T-2018'!P20</f>
        <v>0</v>
      </c>
      <c r="Q20" s="27">
        <f>'[1]Tien 02T-2018'!Q20</f>
        <v>2405737.5039999997</v>
      </c>
      <c r="R20" s="27">
        <f>'[1]Tien 02T-2018'!R20</f>
        <v>217841453.847</v>
      </c>
      <c r="S20" s="27">
        <f t="shared" si="1"/>
        <v>735207704.1690001</v>
      </c>
      <c r="T20" s="28">
        <f t="shared" si="2"/>
        <v>0.05130023810879923</v>
      </c>
      <c r="U20" s="29">
        <v>635344107.1850001</v>
      </c>
      <c r="V20" s="29">
        <f t="shared" si="3"/>
        <v>131563361.36600006</v>
      </c>
      <c r="W20" s="29">
        <f t="shared" si="4"/>
        <v>0</v>
      </c>
      <c r="X20" s="22">
        <f t="shared" si="5"/>
        <v>517366250.3220001</v>
      </c>
      <c r="Y20" s="31">
        <v>406631536.34400004</v>
      </c>
      <c r="Z20" s="32">
        <f t="shared" si="6"/>
        <v>0.2723220018142451</v>
      </c>
      <c r="AA20" s="32">
        <f t="shared" si="7"/>
        <v>0.7145623048475742</v>
      </c>
      <c r="AB20" s="34">
        <f t="shared" si="12"/>
        <v>35</v>
      </c>
      <c r="AC20" s="34">
        <f t="shared" si="13"/>
        <v>33</v>
      </c>
      <c r="AD20" s="34">
        <f t="shared" si="8"/>
        <v>0</v>
      </c>
      <c r="AE20" s="34">
        <f t="shared" si="9"/>
        <v>0</v>
      </c>
      <c r="AF20" s="34">
        <f t="shared" si="10"/>
        <v>0</v>
      </c>
      <c r="AG20" s="34">
        <f t="shared" si="11"/>
        <v>-1.2200325727462769E-07</v>
      </c>
      <c r="AH20" s="35"/>
      <c r="AI20" s="32"/>
    </row>
    <row r="21" spans="1:35" s="11" customFormat="1" ht="20.25" customHeight="1">
      <c r="A21" s="12">
        <v>7</v>
      </c>
      <c r="B21" s="13" t="str">
        <f>'[1]Tien 02T-2018'!B21</f>
        <v>Bình Dương</v>
      </c>
      <c r="C21" s="27">
        <f>'[1]Tien 02T-2018'!C21</f>
        <v>4754859874</v>
      </c>
      <c r="D21" s="27">
        <v>3879546513</v>
      </c>
      <c r="E21" s="27">
        <v>875313361</v>
      </c>
      <c r="F21" s="27">
        <f>'[1]Tien 02T-2018'!F21</f>
        <v>5407062</v>
      </c>
      <c r="G21" s="27">
        <f>'[1]Tien 02T-2018'!G21</f>
        <v>0</v>
      </c>
      <c r="H21" s="27">
        <f>'[1]Tien 02T-2018'!H21</f>
        <v>4749452812</v>
      </c>
      <c r="I21" s="27">
        <f>'[1]Tien 02T-2018'!I21</f>
        <v>3885295263</v>
      </c>
      <c r="J21" s="27">
        <f>'[1]Tien 02T-2018'!J21</f>
        <v>96277566</v>
      </c>
      <c r="K21" s="27">
        <f>'[1]Tien 02T-2018'!K21</f>
        <v>26298020</v>
      </c>
      <c r="L21" s="27">
        <f>'[1]Tien 02T-2018'!L21</f>
        <v>0</v>
      </c>
      <c r="M21" s="27">
        <f>'[1]Tien 02T-2018'!M21</f>
        <v>3468898936</v>
      </c>
      <c r="N21" s="27">
        <f>'[1]Tien 02T-2018'!N21</f>
        <v>250836264</v>
      </c>
      <c r="O21" s="27">
        <f>'[1]Tien 02T-2018'!O21</f>
        <v>5439341</v>
      </c>
      <c r="P21" s="27">
        <f>'[1]Tien 02T-2018'!P21</f>
        <v>0</v>
      </c>
      <c r="Q21" s="27">
        <f>'[1]Tien 02T-2018'!Q21</f>
        <v>37545136</v>
      </c>
      <c r="R21" s="27">
        <f>'[1]Tien 02T-2018'!R21</f>
        <v>864157549</v>
      </c>
      <c r="S21" s="27">
        <f t="shared" si="1"/>
        <v>4626877226</v>
      </c>
      <c r="T21" s="28">
        <f t="shared" si="2"/>
        <v>0.031548589670210604</v>
      </c>
      <c r="U21" s="29">
        <v>3879546513</v>
      </c>
      <c r="V21" s="29">
        <f t="shared" si="3"/>
        <v>875313361</v>
      </c>
      <c r="W21" s="29">
        <f t="shared" si="4"/>
        <v>0</v>
      </c>
      <c r="X21" s="22">
        <f t="shared" si="5"/>
        <v>3762719677</v>
      </c>
      <c r="Y21" s="31">
        <v>3001095279</v>
      </c>
      <c r="Z21" s="32">
        <f t="shared" si="6"/>
        <v>0.2537821452485781</v>
      </c>
      <c r="AA21" s="32">
        <f t="shared" si="7"/>
        <v>0.8180511348977689</v>
      </c>
      <c r="AB21" s="34">
        <f t="shared" si="12"/>
        <v>3</v>
      </c>
      <c r="AC21" s="34">
        <f t="shared" si="13"/>
        <v>43</v>
      </c>
      <c r="AD21" s="34">
        <f t="shared" si="8"/>
        <v>0</v>
      </c>
      <c r="AE21" s="34">
        <f t="shared" si="9"/>
        <v>0</v>
      </c>
      <c r="AF21" s="34">
        <f t="shared" si="10"/>
        <v>0</v>
      </c>
      <c r="AG21" s="34">
        <f t="shared" si="11"/>
        <v>0</v>
      </c>
      <c r="AH21" s="35"/>
      <c r="AI21" s="32"/>
    </row>
    <row r="22" spans="1:35" s="11" customFormat="1" ht="20.25" customHeight="1">
      <c r="A22" s="14">
        <v>8</v>
      </c>
      <c r="B22" s="13" t="str">
        <f>'[1]Tien 02T-2018'!B22</f>
        <v>Bình Định</v>
      </c>
      <c r="C22" s="27">
        <f>'[1]Tien 02T-2018'!C22</f>
        <v>1095589525</v>
      </c>
      <c r="D22" s="27">
        <v>1011104351</v>
      </c>
      <c r="E22" s="27">
        <v>84485174</v>
      </c>
      <c r="F22" s="27">
        <f>'[1]Tien 02T-2018'!F22</f>
        <v>161388</v>
      </c>
      <c r="G22" s="27">
        <f>'[1]Tien 02T-2018'!G22</f>
        <v>15834958</v>
      </c>
      <c r="H22" s="27">
        <f>'[1]Tien 02T-2018'!H22</f>
        <v>1095428137</v>
      </c>
      <c r="I22" s="27">
        <f>'[1]Tien 02T-2018'!I22</f>
        <v>534628024</v>
      </c>
      <c r="J22" s="27">
        <f>'[1]Tien 02T-2018'!J22</f>
        <v>9196715</v>
      </c>
      <c r="K22" s="27">
        <f>'[1]Tien 02T-2018'!K22</f>
        <v>604160</v>
      </c>
      <c r="L22" s="27">
        <f>'[1]Tien 02T-2018'!L22</f>
        <v>0</v>
      </c>
      <c r="M22" s="27">
        <f>'[1]Tien 02T-2018'!M22</f>
        <v>520811046</v>
      </c>
      <c r="N22" s="27">
        <f>'[1]Tien 02T-2018'!N22</f>
        <v>1356257</v>
      </c>
      <c r="O22" s="27">
        <f>'[1]Tien 02T-2018'!O22</f>
        <v>819058</v>
      </c>
      <c r="P22" s="27">
        <f>'[1]Tien 02T-2018'!P22</f>
        <v>0</v>
      </c>
      <c r="Q22" s="27">
        <f>'[1]Tien 02T-2018'!Q22</f>
        <v>1840788</v>
      </c>
      <c r="R22" s="27">
        <f>'[1]Tien 02T-2018'!R22</f>
        <v>560800113</v>
      </c>
      <c r="S22" s="27">
        <f t="shared" si="1"/>
        <v>1085627262</v>
      </c>
      <c r="T22" s="28">
        <f t="shared" si="2"/>
        <v>0.018332138533763056</v>
      </c>
      <c r="U22" s="29">
        <v>1011104351</v>
      </c>
      <c r="V22" s="29">
        <f t="shared" si="3"/>
        <v>84485174</v>
      </c>
      <c r="W22" s="29">
        <f t="shared" si="4"/>
        <v>0</v>
      </c>
      <c r="X22" s="22">
        <f t="shared" si="5"/>
        <v>524827149</v>
      </c>
      <c r="Y22" s="31">
        <v>347936596</v>
      </c>
      <c r="Z22" s="32">
        <f t="shared" si="6"/>
        <v>0.5083988147081833</v>
      </c>
      <c r="AA22" s="32">
        <f t="shared" si="7"/>
        <v>0.48805394524935414</v>
      </c>
      <c r="AB22" s="34">
        <f t="shared" si="12"/>
        <v>25</v>
      </c>
      <c r="AC22" s="34">
        <f t="shared" si="13"/>
        <v>58</v>
      </c>
      <c r="AD22" s="34">
        <f t="shared" si="8"/>
        <v>0</v>
      </c>
      <c r="AE22" s="34">
        <f t="shared" si="9"/>
        <v>0</v>
      </c>
      <c r="AF22" s="34">
        <f t="shared" si="10"/>
        <v>0</v>
      </c>
      <c r="AG22" s="34">
        <f t="shared" si="11"/>
        <v>0</v>
      </c>
      <c r="AH22" s="35"/>
      <c r="AI22" s="32"/>
    </row>
    <row r="23" spans="1:35" s="11" customFormat="1" ht="20.25" customHeight="1">
      <c r="A23" s="12">
        <v>9</v>
      </c>
      <c r="B23" s="13" t="str">
        <f>'[1]Tien 02T-2018'!B23</f>
        <v>Bình Phước</v>
      </c>
      <c r="C23" s="27">
        <f>'[1]Tien 02T-2018'!C23</f>
        <v>1198621137</v>
      </c>
      <c r="D23" s="27">
        <v>1015173565.824</v>
      </c>
      <c r="E23" s="27">
        <v>183447571.176</v>
      </c>
      <c r="F23" s="27">
        <f>'[1]Tien 02T-2018'!F23</f>
        <v>13778208</v>
      </c>
      <c r="G23" s="27">
        <f>'[1]Tien 02T-2018'!G23</f>
        <v>0</v>
      </c>
      <c r="H23" s="27">
        <f>'[1]Tien 02T-2018'!H23</f>
        <v>1184842929</v>
      </c>
      <c r="I23" s="27">
        <f>'[1]Tien 02T-2018'!I23</f>
        <v>715405510</v>
      </c>
      <c r="J23" s="27">
        <f>'[1]Tien 02T-2018'!J23</f>
        <v>30350503</v>
      </c>
      <c r="K23" s="27">
        <f>'[1]Tien 02T-2018'!K23</f>
        <v>12445135</v>
      </c>
      <c r="L23" s="27">
        <f>'[1]Tien 02T-2018'!L23</f>
        <v>0</v>
      </c>
      <c r="M23" s="27">
        <f>'[1]Tien 02T-2018'!M23</f>
        <v>621588056</v>
      </c>
      <c r="N23" s="27">
        <f>'[1]Tien 02T-2018'!N23</f>
        <v>25360658</v>
      </c>
      <c r="O23" s="27">
        <f>'[1]Tien 02T-2018'!O23</f>
        <v>22722093</v>
      </c>
      <c r="P23" s="27">
        <f>'[1]Tien 02T-2018'!P23</f>
        <v>0</v>
      </c>
      <c r="Q23" s="27">
        <f>'[1]Tien 02T-2018'!Q23</f>
        <v>2939065</v>
      </c>
      <c r="R23" s="27">
        <f>'[1]Tien 02T-2018'!R23</f>
        <v>469437419</v>
      </c>
      <c r="S23" s="27">
        <f t="shared" si="1"/>
        <v>1142047291</v>
      </c>
      <c r="T23" s="28">
        <f t="shared" si="2"/>
        <v>0.05982011237235229</v>
      </c>
      <c r="U23" s="29">
        <v>1015173565.824</v>
      </c>
      <c r="V23" s="29">
        <f t="shared" si="3"/>
        <v>183447571.176</v>
      </c>
      <c r="W23" s="29">
        <f t="shared" si="4"/>
        <v>0</v>
      </c>
      <c r="X23" s="22">
        <f t="shared" si="5"/>
        <v>672609872</v>
      </c>
      <c r="Y23" s="31">
        <v>510416186.824</v>
      </c>
      <c r="Z23" s="32">
        <f t="shared" si="6"/>
        <v>0.3177675186698714</v>
      </c>
      <c r="AA23" s="32">
        <f t="shared" si="7"/>
        <v>0.603797762969137</v>
      </c>
      <c r="AB23" s="34">
        <f t="shared" si="12"/>
        <v>23</v>
      </c>
      <c r="AC23" s="34">
        <f t="shared" si="13"/>
        <v>28</v>
      </c>
      <c r="AD23" s="34">
        <f t="shared" si="8"/>
        <v>0</v>
      </c>
      <c r="AE23" s="34">
        <f t="shared" si="9"/>
        <v>0</v>
      </c>
      <c r="AF23" s="34">
        <f t="shared" si="10"/>
        <v>0</v>
      </c>
      <c r="AG23" s="34">
        <f t="shared" si="11"/>
        <v>0</v>
      </c>
      <c r="AH23" s="35"/>
      <c r="AI23" s="32"/>
    </row>
    <row r="24" spans="1:35" s="11" customFormat="1" ht="20.25" customHeight="1">
      <c r="A24" s="14">
        <v>10</v>
      </c>
      <c r="B24" s="13" t="str">
        <f>'[1]Tien 02T-2018'!B24</f>
        <v>Bình Thuận</v>
      </c>
      <c r="C24" s="27">
        <f>'[1]Tien 02T-2018'!C24</f>
        <v>1353730880</v>
      </c>
      <c r="D24" s="27">
        <v>1238956880</v>
      </c>
      <c r="E24" s="27">
        <v>114774000</v>
      </c>
      <c r="F24" s="27">
        <f>'[1]Tien 02T-2018'!F24</f>
        <v>445773</v>
      </c>
      <c r="G24" s="27">
        <f>'[1]Tien 02T-2018'!G24</f>
        <v>3854961</v>
      </c>
      <c r="H24" s="27">
        <f>'[1]Tien 02T-2018'!H24</f>
        <v>1353285107</v>
      </c>
      <c r="I24" s="27">
        <f>'[1]Tien 02T-2018'!I24</f>
        <v>708312589</v>
      </c>
      <c r="J24" s="27">
        <f>'[1]Tien 02T-2018'!J24</f>
        <v>39588098</v>
      </c>
      <c r="K24" s="27">
        <f>'[1]Tien 02T-2018'!K24</f>
        <v>28318928</v>
      </c>
      <c r="L24" s="27">
        <f>'[1]Tien 02T-2018'!L24</f>
        <v>3125</v>
      </c>
      <c r="M24" s="27">
        <f>'[1]Tien 02T-2018'!M24</f>
        <v>574646258</v>
      </c>
      <c r="N24" s="27">
        <f>'[1]Tien 02T-2018'!N24</f>
        <v>36159969</v>
      </c>
      <c r="O24" s="27">
        <f>'[1]Tien 02T-2018'!O24</f>
        <v>17760438</v>
      </c>
      <c r="P24" s="27">
        <f>'[1]Tien 02T-2018'!P24</f>
        <v>0</v>
      </c>
      <c r="Q24" s="27">
        <f>'[1]Tien 02T-2018'!Q24</f>
        <v>11835773</v>
      </c>
      <c r="R24" s="27">
        <f>'[1]Tien 02T-2018'!R24</f>
        <v>644972518</v>
      </c>
      <c r="S24" s="27">
        <f t="shared" si="1"/>
        <v>1285374956</v>
      </c>
      <c r="T24" s="28">
        <f t="shared" si="2"/>
        <v>0.09587596218764934</v>
      </c>
      <c r="U24" s="29">
        <v>1238956880</v>
      </c>
      <c r="V24" s="29">
        <f t="shared" si="3"/>
        <v>114774000</v>
      </c>
      <c r="W24" s="29">
        <f t="shared" si="4"/>
        <v>0</v>
      </c>
      <c r="X24" s="22">
        <f t="shared" si="5"/>
        <v>640402438</v>
      </c>
      <c r="Y24" s="31">
        <v>527751237</v>
      </c>
      <c r="Z24" s="32">
        <f t="shared" si="6"/>
        <v>0.21345511502799186</v>
      </c>
      <c r="AA24" s="32">
        <f t="shared" si="7"/>
        <v>0.5234023380115421</v>
      </c>
      <c r="AB24" s="34">
        <f t="shared" si="12"/>
        <v>21</v>
      </c>
      <c r="AC24" s="34">
        <f t="shared" si="13"/>
        <v>18</v>
      </c>
      <c r="AD24" s="34">
        <f t="shared" si="8"/>
        <v>0</v>
      </c>
      <c r="AE24" s="34">
        <f t="shared" si="9"/>
        <v>0</v>
      </c>
      <c r="AF24" s="34">
        <f t="shared" si="10"/>
        <v>0</v>
      </c>
      <c r="AG24" s="34">
        <f t="shared" si="11"/>
        <v>0</v>
      </c>
      <c r="AH24" s="35"/>
      <c r="AI24" s="32"/>
    </row>
    <row r="25" spans="1:35" s="11" customFormat="1" ht="20.25" customHeight="1">
      <c r="A25" s="12">
        <v>11</v>
      </c>
      <c r="B25" s="13" t="str">
        <f>'[1]Tien 02T-2018'!B25</f>
        <v>BR-Vũng Tàu</v>
      </c>
      <c r="C25" s="27">
        <f>'[1]Tien 02T-2018'!C25</f>
        <v>2508974827</v>
      </c>
      <c r="D25" s="27">
        <v>2046139045.5499997</v>
      </c>
      <c r="E25" s="27">
        <v>462835781.4500003</v>
      </c>
      <c r="F25" s="27">
        <f>'[1]Tien 02T-2018'!F25</f>
        <v>7207478.636999999</v>
      </c>
      <c r="G25" s="27">
        <f>'[1]Tien 02T-2018'!G25</f>
        <v>172380</v>
      </c>
      <c r="H25" s="27">
        <f>'[1]Tien 02T-2018'!H25</f>
        <v>2501767348.363</v>
      </c>
      <c r="I25" s="27">
        <f>'[1]Tien 02T-2018'!I25</f>
        <v>1411371383.127</v>
      </c>
      <c r="J25" s="27">
        <f>'[1]Tien 02T-2018'!J25</f>
        <v>57240663.395</v>
      </c>
      <c r="K25" s="27">
        <f>'[1]Tien 02T-2018'!K25</f>
        <v>49013957.52900001</v>
      </c>
      <c r="L25" s="27">
        <f>'[1]Tien 02T-2018'!L25</f>
        <v>0</v>
      </c>
      <c r="M25" s="27">
        <f>'[1]Tien 02T-2018'!M25</f>
        <v>1254545042.582</v>
      </c>
      <c r="N25" s="27">
        <f>'[1]Tien 02T-2018'!N25</f>
        <v>38684892.621</v>
      </c>
      <c r="O25" s="27">
        <f>'[1]Tien 02T-2018'!O25</f>
        <v>11886827</v>
      </c>
      <c r="P25" s="27">
        <f>'[1]Tien 02T-2018'!P25</f>
        <v>0</v>
      </c>
      <c r="Q25" s="27">
        <f>'[1]Tien 02T-2018'!Q25</f>
        <v>0</v>
      </c>
      <c r="R25" s="27">
        <f>'[1]Tien 02T-2018'!R25</f>
        <v>1090395965.236</v>
      </c>
      <c r="S25" s="27">
        <f t="shared" si="1"/>
        <v>2395512727.439</v>
      </c>
      <c r="T25" s="28">
        <f t="shared" si="2"/>
        <v>0.07528466440107695</v>
      </c>
      <c r="U25" s="29">
        <v>2046139045.5499997</v>
      </c>
      <c r="V25" s="29">
        <f t="shared" si="3"/>
        <v>462835781.4500003</v>
      </c>
      <c r="W25" s="29">
        <f t="shared" si="4"/>
        <v>0</v>
      </c>
      <c r="X25" s="22">
        <f t="shared" si="5"/>
        <v>1305116762.203</v>
      </c>
      <c r="Y25" s="31">
        <v>882763766.758</v>
      </c>
      <c r="Z25" s="32">
        <f t="shared" si="6"/>
        <v>0.4784439635488386</v>
      </c>
      <c r="AA25" s="32">
        <f t="shared" si="7"/>
        <v>0.5641497336075288</v>
      </c>
      <c r="AB25" s="34">
        <f t="shared" si="12"/>
        <v>9</v>
      </c>
      <c r="AC25" s="34">
        <f t="shared" si="13"/>
        <v>22</v>
      </c>
      <c r="AD25" s="34">
        <f t="shared" si="8"/>
        <v>0</v>
      </c>
      <c r="AE25" s="34">
        <f t="shared" si="9"/>
        <v>0</v>
      </c>
      <c r="AF25" s="34">
        <f t="shared" si="10"/>
        <v>0</v>
      </c>
      <c r="AG25" s="34">
        <f t="shared" si="11"/>
        <v>5.21540641784668E-08</v>
      </c>
      <c r="AH25" s="35"/>
      <c r="AI25" s="32"/>
    </row>
    <row r="26" spans="1:35" s="11" customFormat="1" ht="20.25" customHeight="1">
      <c r="A26" s="14">
        <v>12</v>
      </c>
      <c r="B26" s="13" t="str">
        <f>'[1]Tien 02T-2018'!B26</f>
        <v>Cà Mau</v>
      </c>
      <c r="C26" s="27">
        <f>'[1]Tien 02T-2018'!C26</f>
        <v>871034542</v>
      </c>
      <c r="D26" s="27">
        <v>780987319</v>
      </c>
      <c r="E26" s="27">
        <v>90047223</v>
      </c>
      <c r="F26" s="27">
        <f>'[1]Tien 02T-2018'!F26</f>
        <v>46184</v>
      </c>
      <c r="G26" s="27">
        <f>'[1]Tien 02T-2018'!G26</f>
        <v>0</v>
      </c>
      <c r="H26" s="27">
        <f>'[1]Tien 02T-2018'!H26</f>
        <v>870988358</v>
      </c>
      <c r="I26" s="27">
        <f>'[1]Tien 02T-2018'!I26</f>
        <v>444915983</v>
      </c>
      <c r="J26" s="27">
        <f>'[1]Tien 02T-2018'!J26</f>
        <v>14248623</v>
      </c>
      <c r="K26" s="27">
        <f>'[1]Tien 02T-2018'!K26</f>
        <v>1927359</v>
      </c>
      <c r="L26" s="27">
        <f>'[1]Tien 02T-2018'!L26</f>
        <v>4684</v>
      </c>
      <c r="M26" s="27">
        <f>'[1]Tien 02T-2018'!M26</f>
        <v>415441719</v>
      </c>
      <c r="N26" s="27">
        <f>'[1]Tien 02T-2018'!N26</f>
        <v>11006458</v>
      </c>
      <c r="O26" s="27">
        <f>'[1]Tien 02T-2018'!O26</f>
        <v>609884</v>
      </c>
      <c r="P26" s="27">
        <f>'[1]Tien 02T-2018'!P26</f>
        <v>0</v>
      </c>
      <c r="Q26" s="27">
        <f>'[1]Tien 02T-2018'!Q26</f>
        <v>1677256</v>
      </c>
      <c r="R26" s="27">
        <f>'[1]Tien 02T-2018'!R26</f>
        <v>426072375</v>
      </c>
      <c r="S26" s="27">
        <f t="shared" si="1"/>
        <v>854807692</v>
      </c>
      <c r="T26" s="28">
        <f t="shared" si="2"/>
        <v>0.03636791353481226</v>
      </c>
      <c r="U26" s="29">
        <v>780987319</v>
      </c>
      <c r="V26" s="29">
        <f t="shared" si="3"/>
        <v>90047223</v>
      </c>
      <c r="W26" s="29">
        <f t="shared" si="4"/>
        <v>0</v>
      </c>
      <c r="X26" s="22">
        <f t="shared" si="5"/>
        <v>428735317</v>
      </c>
      <c r="Y26" s="31">
        <v>349420890</v>
      </c>
      <c r="Z26" s="32">
        <f t="shared" si="6"/>
        <v>0.22698822328567705</v>
      </c>
      <c r="AA26" s="32">
        <f t="shared" si="7"/>
        <v>0.5108173707644437</v>
      </c>
      <c r="AB26" s="34">
        <f t="shared" si="12"/>
        <v>30</v>
      </c>
      <c r="AC26" s="34">
        <f t="shared" si="13"/>
        <v>41</v>
      </c>
      <c r="AD26" s="34">
        <f t="shared" si="8"/>
        <v>0</v>
      </c>
      <c r="AE26" s="34">
        <f t="shared" si="9"/>
        <v>0</v>
      </c>
      <c r="AF26" s="34">
        <f t="shared" si="10"/>
        <v>0</v>
      </c>
      <c r="AG26" s="34">
        <f t="shared" si="11"/>
        <v>0</v>
      </c>
      <c r="AH26" s="35"/>
      <c r="AI26" s="32"/>
    </row>
    <row r="27" spans="1:35" s="11" customFormat="1" ht="20.25" customHeight="1">
      <c r="A27" s="12">
        <v>13</v>
      </c>
      <c r="B27" s="13" t="str">
        <f>'[1]Tien 02T-2018'!B27</f>
        <v>Cao Bằng</v>
      </c>
      <c r="C27" s="27">
        <f>'[1]Tien 02T-2018'!C27</f>
        <v>41103383</v>
      </c>
      <c r="D27" s="27">
        <v>33764667</v>
      </c>
      <c r="E27" s="27">
        <v>7338716</v>
      </c>
      <c r="F27" s="27">
        <f>'[1]Tien 02T-2018'!F27</f>
        <v>13181</v>
      </c>
      <c r="G27" s="27">
        <f>'[1]Tien 02T-2018'!G27</f>
        <v>0</v>
      </c>
      <c r="H27" s="27">
        <f>'[1]Tien 02T-2018'!H27</f>
        <v>41090202</v>
      </c>
      <c r="I27" s="27">
        <f>'[1]Tien 02T-2018'!I27</f>
        <v>16582361</v>
      </c>
      <c r="J27" s="27">
        <f>'[1]Tien 02T-2018'!J27</f>
        <v>4283416</v>
      </c>
      <c r="K27" s="27">
        <f>'[1]Tien 02T-2018'!K27</f>
        <v>90368</v>
      </c>
      <c r="L27" s="27">
        <f>'[1]Tien 02T-2018'!L27</f>
        <v>98125</v>
      </c>
      <c r="M27" s="27">
        <f>'[1]Tien 02T-2018'!M27</f>
        <v>12004263</v>
      </c>
      <c r="N27" s="27">
        <f>'[1]Tien 02T-2018'!N27</f>
        <v>50000</v>
      </c>
      <c r="O27" s="27">
        <f>'[1]Tien 02T-2018'!O27</f>
        <v>0</v>
      </c>
      <c r="P27" s="27">
        <f>'[1]Tien 02T-2018'!P27</f>
        <v>0</v>
      </c>
      <c r="Q27" s="27">
        <f>'[1]Tien 02T-2018'!Q27</f>
        <v>56189</v>
      </c>
      <c r="R27" s="27">
        <f>'[1]Tien 02T-2018'!R27</f>
        <v>24507841</v>
      </c>
      <c r="S27" s="27">
        <f t="shared" si="1"/>
        <v>36618293</v>
      </c>
      <c r="T27" s="28">
        <f t="shared" si="2"/>
        <v>0.26967866638532356</v>
      </c>
      <c r="U27" s="29">
        <v>33764667</v>
      </c>
      <c r="V27" s="29">
        <f t="shared" si="3"/>
        <v>7338716</v>
      </c>
      <c r="W27" s="29">
        <f t="shared" si="4"/>
        <v>0</v>
      </c>
      <c r="X27" s="22">
        <f t="shared" si="5"/>
        <v>12110452</v>
      </c>
      <c r="Y27" s="31">
        <v>9176252</v>
      </c>
      <c r="Z27" s="32">
        <f t="shared" si="6"/>
        <v>0.319760180954054</v>
      </c>
      <c r="AA27" s="32">
        <f t="shared" si="7"/>
        <v>0.40355997763165047</v>
      </c>
      <c r="AB27" s="34">
        <f t="shared" si="12"/>
        <v>63</v>
      </c>
      <c r="AC27" s="34">
        <f t="shared" si="13"/>
        <v>1</v>
      </c>
      <c r="AD27" s="34">
        <f t="shared" si="8"/>
        <v>0</v>
      </c>
      <c r="AE27" s="34">
        <f t="shared" si="9"/>
        <v>0</v>
      </c>
      <c r="AF27" s="34">
        <f t="shared" si="10"/>
        <v>0</v>
      </c>
      <c r="AG27" s="34">
        <f t="shared" si="11"/>
        <v>0</v>
      </c>
      <c r="AH27" s="35"/>
      <c r="AI27" s="32"/>
    </row>
    <row r="28" spans="1:35" s="11" customFormat="1" ht="20.25" customHeight="1">
      <c r="A28" s="14">
        <v>14</v>
      </c>
      <c r="B28" s="13" t="str">
        <f>'[1]Tien 02T-2018'!B28</f>
        <v>Cần Thơ</v>
      </c>
      <c r="C28" s="27">
        <f>'[1]Tien 02T-2018'!C28</f>
        <v>2679088027</v>
      </c>
      <c r="D28" s="27">
        <v>2182017810.1862245</v>
      </c>
      <c r="E28" s="27">
        <v>497070216.81377554</v>
      </c>
      <c r="F28" s="27">
        <f>'[1]Tien 02T-2018'!F28</f>
        <v>180195064</v>
      </c>
      <c r="G28" s="27">
        <f>'[1]Tien 02T-2018'!G28</f>
        <v>0</v>
      </c>
      <c r="H28" s="27">
        <f>'[1]Tien 02T-2018'!H28</f>
        <v>2498892963</v>
      </c>
      <c r="I28" s="27">
        <f>'[1]Tien 02T-2018'!I28</f>
        <v>1655619053</v>
      </c>
      <c r="J28" s="27">
        <f>'[1]Tien 02T-2018'!J28</f>
        <v>37804325</v>
      </c>
      <c r="K28" s="27">
        <f>'[1]Tien 02T-2018'!K28</f>
        <v>5069842</v>
      </c>
      <c r="L28" s="27">
        <f>'[1]Tien 02T-2018'!L28</f>
        <v>0</v>
      </c>
      <c r="M28" s="27">
        <f>'[1]Tien 02T-2018'!M28</f>
        <v>1515504015</v>
      </c>
      <c r="N28" s="27">
        <f>'[1]Tien 02T-2018'!N28</f>
        <v>55969238</v>
      </c>
      <c r="O28" s="27">
        <f>'[1]Tien 02T-2018'!O28</f>
        <v>21981269</v>
      </c>
      <c r="P28" s="27">
        <f>'[1]Tien 02T-2018'!P28</f>
        <v>25588</v>
      </c>
      <c r="Q28" s="27">
        <f>'[1]Tien 02T-2018'!Q28</f>
        <v>19264776</v>
      </c>
      <c r="R28" s="27">
        <f>'[1]Tien 02T-2018'!R28</f>
        <v>843273910</v>
      </c>
      <c r="S28" s="27">
        <f t="shared" si="1"/>
        <v>2456018796</v>
      </c>
      <c r="T28" s="28">
        <f t="shared" si="2"/>
        <v>0.025896154627063236</v>
      </c>
      <c r="U28" s="29">
        <v>2182017810.1862245</v>
      </c>
      <c r="V28" s="29">
        <f t="shared" si="3"/>
        <v>497070216.81377554</v>
      </c>
      <c r="W28" s="29">
        <f t="shared" si="4"/>
        <v>0</v>
      </c>
      <c r="X28" s="22">
        <f t="shared" si="5"/>
        <v>1612744886</v>
      </c>
      <c r="Y28" s="31">
        <v>1277112582.1862245</v>
      </c>
      <c r="Z28" s="32">
        <f t="shared" si="6"/>
        <v>0.26280557289571416</v>
      </c>
      <c r="AA28" s="32">
        <f t="shared" si="7"/>
        <v>0.6625410041622499</v>
      </c>
      <c r="AB28" s="34">
        <f t="shared" si="12"/>
        <v>8</v>
      </c>
      <c r="AC28" s="34">
        <f t="shared" si="13"/>
        <v>53</v>
      </c>
      <c r="AD28" s="34">
        <f t="shared" si="8"/>
        <v>0</v>
      </c>
      <c r="AE28" s="34">
        <f t="shared" si="9"/>
        <v>0</v>
      </c>
      <c r="AF28" s="34">
        <f t="shared" si="10"/>
        <v>0</v>
      </c>
      <c r="AG28" s="34">
        <f t="shared" si="11"/>
        <v>0</v>
      </c>
      <c r="AH28" s="35"/>
      <c r="AI28" s="32"/>
    </row>
    <row r="29" spans="1:35" s="11" customFormat="1" ht="20.25" customHeight="1">
      <c r="A29" s="12">
        <v>15</v>
      </c>
      <c r="B29" s="13" t="str">
        <f>'[1]Tien 02T-2018'!B29</f>
        <v>Đà Nẵng</v>
      </c>
      <c r="C29" s="27">
        <f>'[1]Tien 02T-2018'!C29</f>
        <v>1606550928</v>
      </c>
      <c r="D29" s="27">
        <v>1490056457</v>
      </c>
      <c r="E29" s="27">
        <v>116494471</v>
      </c>
      <c r="F29" s="27">
        <f>'[1]Tien 02T-2018'!F29</f>
        <v>16310630</v>
      </c>
      <c r="G29" s="27">
        <f>'[1]Tien 02T-2018'!G29</f>
        <v>27458188</v>
      </c>
      <c r="H29" s="27">
        <f>'[1]Tien 02T-2018'!H29</f>
        <v>1590240298</v>
      </c>
      <c r="I29" s="27">
        <f>'[1]Tien 02T-2018'!I29</f>
        <v>930516773</v>
      </c>
      <c r="J29" s="27">
        <f>'[1]Tien 02T-2018'!J29</f>
        <v>45528375</v>
      </c>
      <c r="K29" s="27">
        <f>'[1]Tien 02T-2018'!K29</f>
        <v>44456735</v>
      </c>
      <c r="L29" s="27">
        <f>'[1]Tien 02T-2018'!L29</f>
        <v>0</v>
      </c>
      <c r="M29" s="27">
        <f>'[1]Tien 02T-2018'!M29</f>
        <v>828360373</v>
      </c>
      <c r="N29" s="27">
        <f>'[1]Tien 02T-2018'!N29</f>
        <v>4791466</v>
      </c>
      <c r="O29" s="27">
        <f>'[1]Tien 02T-2018'!O29</f>
        <v>302698</v>
      </c>
      <c r="P29" s="27">
        <f>'[1]Tien 02T-2018'!P29</f>
        <v>0</v>
      </c>
      <c r="Q29" s="27">
        <f>'[1]Tien 02T-2018'!Q29</f>
        <v>7077126</v>
      </c>
      <c r="R29" s="27">
        <f>'[1]Tien 02T-2018'!R29</f>
        <v>659723525</v>
      </c>
      <c r="S29" s="27">
        <f t="shared" si="1"/>
        <v>1500255188</v>
      </c>
      <c r="T29" s="28">
        <f t="shared" si="2"/>
        <v>0.0967044470460072</v>
      </c>
      <c r="U29" s="29">
        <v>1490056457</v>
      </c>
      <c r="V29" s="29">
        <f t="shared" si="3"/>
        <v>116494471</v>
      </c>
      <c r="W29" s="29">
        <f t="shared" si="4"/>
        <v>0</v>
      </c>
      <c r="X29" s="22">
        <f t="shared" si="5"/>
        <v>840531663</v>
      </c>
      <c r="Y29" s="31">
        <v>802471437</v>
      </c>
      <c r="Z29" s="32">
        <f t="shared" si="6"/>
        <v>0.04742876100648053</v>
      </c>
      <c r="AA29" s="32">
        <f t="shared" si="7"/>
        <v>0.5851422418173432</v>
      </c>
      <c r="AB29" s="34">
        <f t="shared" si="12"/>
        <v>14</v>
      </c>
      <c r="AC29" s="34">
        <f t="shared" si="13"/>
        <v>16</v>
      </c>
      <c r="AD29" s="34">
        <f t="shared" si="8"/>
        <v>0</v>
      </c>
      <c r="AE29" s="34">
        <f t="shared" si="9"/>
        <v>0</v>
      </c>
      <c r="AF29" s="34">
        <f t="shared" si="10"/>
        <v>0</v>
      </c>
      <c r="AG29" s="34">
        <f t="shared" si="11"/>
        <v>0</v>
      </c>
      <c r="AH29" s="35"/>
      <c r="AI29" s="32"/>
    </row>
    <row r="30" spans="1:35" s="11" customFormat="1" ht="20.25" customHeight="1">
      <c r="A30" s="14">
        <v>16</v>
      </c>
      <c r="B30" s="13" t="str">
        <f>'[1]Tien 02T-2018'!B30</f>
        <v>Đắk Lắc</v>
      </c>
      <c r="C30" s="27">
        <f>'[1]Tien 02T-2018'!C30</f>
        <v>1422940617</v>
      </c>
      <c r="D30" s="27">
        <v>1287138256</v>
      </c>
      <c r="E30" s="27">
        <v>135802361</v>
      </c>
      <c r="F30" s="27">
        <f>'[1]Tien 02T-2018'!F30</f>
        <v>816986</v>
      </c>
      <c r="G30" s="27">
        <f>'[1]Tien 02T-2018'!G30</f>
        <v>0</v>
      </c>
      <c r="H30" s="27">
        <f>'[1]Tien 02T-2018'!H30</f>
        <v>1422123631</v>
      </c>
      <c r="I30" s="27">
        <f>'[1]Tien 02T-2018'!I30</f>
        <v>786332094</v>
      </c>
      <c r="J30" s="27">
        <f>'[1]Tien 02T-2018'!J30</f>
        <v>53004493</v>
      </c>
      <c r="K30" s="27">
        <f>'[1]Tien 02T-2018'!K30</f>
        <v>35995101</v>
      </c>
      <c r="L30" s="27">
        <f>'[1]Tien 02T-2018'!L30</f>
        <v>0</v>
      </c>
      <c r="M30" s="27">
        <f>'[1]Tien 02T-2018'!M30</f>
        <v>670962929</v>
      </c>
      <c r="N30" s="27">
        <f>'[1]Tien 02T-2018'!N30</f>
        <v>18631941</v>
      </c>
      <c r="O30" s="27">
        <f>'[1]Tien 02T-2018'!O30</f>
        <v>4691633</v>
      </c>
      <c r="P30" s="27">
        <f>'[1]Tien 02T-2018'!P30</f>
        <v>0</v>
      </c>
      <c r="Q30" s="27">
        <f>'[1]Tien 02T-2018'!Q30</f>
        <v>3045997</v>
      </c>
      <c r="R30" s="27">
        <f>'[1]Tien 02T-2018'!R30</f>
        <v>635791537</v>
      </c>
      <c r="S30" s="27">
        <f t="shared" si="1"/>
        <v>1333124037</v>
      </c>
      <c r="T30" s="28">
        <f t="shared" si="2"/>
        <v>0.1131832144193265</v>
      </c>
      <c r="U30" s="29">
        <v>1287138256</v>
      </c>
      <c r="V30" s="29">
        <f t="shared" si="3"/>
        <v>135802361</v>
      </c>
      <c r="W30" s="29">
        <f t="shared" si="4"/>
        <v>0</v>
      </c>
      <c r="X30" s="22">
        <f t="shared" si="5"/>
        <v>697332500</v>
      </c>
      <c r="Y30" s="31">
        <v>456747869</v>
      </c>
      <c r="Z30" s="32">
        <f t="shared" si="6"/>
        <v>0.5267339977452637</v>
      </c>
      <c r="AA30" s="32">
        <f t="shared" si="7"/>
        <v>0.5529280836484461</v>
      </c>
      <c r="AB30" s="34">
        <f t="shared" si="12"/>
        <v>18</v>
      </c>
      <c r="AC30" s="34">
        <f t="shared" si="13"/>
        <v>10</v>
      </c>
      <c r="AD30" s="34">
        <f t="shared" si="8"/>
        <v>0</v>
      </c>
      <c r="AE30" s="34">
        <f t="shared" si="9"/>
        <v>0</v>
      </c>
      <c r="AF30" s="34">
        <f t="shared" si="10"/>
        <v>0</v>
      </c>
      <c r="AG30" s="34">
        <f t="shared" si="11"/>
        <v>0</v>
      </c>
      <c r="AH30" s="35"/>
      <c r="AI30" s="32"/>
    </row>
    <row r="31" spans="1:35" s="11" customFormat="1" ht="20.25" customHeight="1">
      <c r="A31" s="12">
        <v>17</v>
      </c>
      <c r="B31" s="13" t="str">
        <f>'[1]Tien 02T-2018'!B31</f>
        <v>Đắk Nông</v>
      </c>
      <c r="C31" s="27">
        <f>'[1]Tien 02T-2018'!C31</f>
        <v>467036738</v>
      </c>
      <c r="D31" s="27">
        <v>424677072</v>
      </c>
      <c r="E31" s="27">
        <v>42359666</v>
      </c>
      <c r="F31" s="27">
        <f>'[1]Tien 02T-2018'!F31</f>
        <v>602816</v>
      </c>
      <c r="G31" s="27">
        <f>'[1]Tien 02T-2018'!G31</f>
        <v>0</v>
      </c>
      <c r="H31" s="27">
        <f>'[1]Tien 02T-2018'!H31</f>
        <v>466433922</v>
      </c>
      <c r="I31" s="27">
        <f>'[1]Tien 02T-2018'!I31</f>
        <v>221234419</v>
      </c>
      <c r="J31" s="27">
        <f>'[1]Tien 02T-2018'!J31</f>
        <v>8879799</v>
      </c>
      <c r="K31" s="27">
        <f>'[1]Tien 02T-2018'!K31</f>
        <v>2137842</v>
      </c>
      <c r="L31" s="27">
        <f>'[1]Tien 02T-2018'!L31</f>
        <v>0</v>
      </c>
      <c r="M31" s="27">
        <f>'[1]Tien 02T-2018'!M31</f>
        <v>192405271</v>
      </c>
      <c r="N31" s="27">
        <f>'[1]Tien 02T-2018'!N31</f>
        <v>16663009</v>
      </c>
      <c r="O31" s="27">
        <f>'[1]Tien 02T-2018'!O31</f>
        <v>629363</v>
      </c>
      <c r="P31" s="27">
        <f>'[1]Tien 02T-2018'!P31</f>
        <v>0</v>
      </c>
      <c r="Q31" s="27">
        <f>'[1]Tien 02T-2018'!Q31</f>
        <v>519135</v>
      </c>
      <c r="R31" s="27">
        <f>'[1]Tien 02T-2018'!R31</f>
        <v>245199503</v>
      </c>
      <c r="S31" s="27">
        <f t="shared" si="1"/>
        <v>455416281</v>
      </c>
      <c r="T31" s="28">
        <f t="shared" si="2"/>
        <v>0.04980075455618865</v>
      </c>
      <c r="U31" s="29">
        <v>424677072</v>
      </c>
      <c r="V31" s="29">
        <f t="shared" si="3"/>
        <v>42359666</v>
      </c>
      <c r="W31" s="29">
        <f t="shared" si="4"/>
        <v>0</v>
      </c>
      <c r="X31" s="22">
        <f t="shared" si="5"/>
        <v>210216778</v>
      </c>
      <c r="Y31" s="31">
        <v>179627668</v>
      </c>
      <c r="Z31" s="32">
        <f t="shared" si="6"/>
        <v>0.17029175037778702</v>
      </c>
      <c r="AA31" s="32">
        <f t="shared" si="7"/>
        <v>0.47431031184734457</v>
      </c>
      <c r="AB31" s="34">
        <f t="shared" si="12"/>
        <v>45</v>
      </c>
      <c r="AC31" s="34">
        <f t="shared" si="13"/>
        <v>34</v>
      </c>
      <c r="AD31" s="34">
        <f t="shared" si="8"/>
        <v>0</v>
      </c>
      <c r="AE31" s="34">
        <f t="shared" si="9"/>
        <v>0</v>
      </c>
      <c r="AF31" s="34">
        <f t="shared" si="10"/>
        <v>0</v>
      </c>
      <c r="AG31" s="34">
        <f t="shared" si="11"/>
        <v>0</v>
      </c>
      <c r="AH31" s="35"/>
      <c r="AI31" s="32"/>
    </row>
    <row r="32" spans="1:35" s="11" customFormat="1" ht="20.25" customHeight="1">
      <c r="A32" s="14">
        <v>18</v>
      </c>
      <c r="B32" s="13" t="str">
        <f>'[1]Tien 02T-2018'!B32</f>
        <v>Điện Biên</v>
      </c>
      <c r="C32" s="27">
        <f>'[1]Tien 02T-2018'!C32</f>
        <v>66144167.74</v>
      </c>
      <c r="D32" s="27">
        <v>57008604.74</v>
      </c>
      <c r="E32" s="27">
        <v>9135563</v>
      </c>
      <c r="F32" s="27">
        <f>'[1]Tien 02T-2018'!F32</f>
        <v>1114950</v>
      </c>
      <c r="G32" s="27">
        <f>'[1]Tien 02T-2018'!G32</f>
        <v>0</v>
      </c>
      <c r="H32" s="27">
        <f>'[1]Tien 02T-2018'!H32</f>
        <v>65029217.74</v>
      </c>
      <c r="I32" s="27">
        <f>'[1]Tien 02T-2018'!I32</f>
        <v>36078113</v>
      </c>
      <c r="J32" s="27">
        <f>'[1]Tien 02T-2018'!J32</f>
        <v>3406287</v>
      </c>
      <c r="K32" s="27">
        <f>'[1]Tien 02T-2018'!K32</f>
        <v>76867</v>
      </c>
      <c r="L32" s="27">
        <f>'[1]Tien 02T-2018'!L32</f>
        <v>52730</v>
      </c>
      <c r="M32" s="27">
        <f>'[1]Tien 02T-2018'!M32</f>
        <v>9222025</v>
      </c>
      <c r="N32" s="27">
        <f>'[1]Tien 02T-2018'!N32</f>
        <v>23320204</v>
      </c>
      <c r="O32" s="27">
        <f>'[1]Tien 02T-2018'!O32</f>
        <v>0</v>
      </c>
      <c r="P32" s="27">
        <f>'[1]Tien 02T-2018'!P32</f>
        <v>0</v>
      </c>
      <c r="Q32" s="27">
        <f>'[1]Tien 02T-2018'!Q32</f>
        <v>0</v>
      </c>
      <c r="R32" s="27">
        <f>'[1]Tien 02T-2018'!R32</f>
        <v>28951104.74</v>
      </c>
      <c r="S32" s="27">
        <f t="shared" si="1"/>
        <v>61493333.739999995</v>
      </c>
      <c r="T32" s="28">
        <f t="shared" si="2"/>
        <v>0.09800634528751545</v>
      </c>
      <c r="U32" s="29">
        <v>57008604.74</v>
      </c>
      <c r="V32" s="29">
        <f t="shared" si="3"/>
        <v>9135563</v>
      </c>
      <c r="W32" s="29">
        <f t="shared" si="4"/>
        <v>0</v>
      </c>
      <c r="X32" s="22">
        <f t="shared" si="5"/>
        <v>32542229</v>
      </c>
      <c r="Y32" s="31">
        <v>29253680</v>
      </c>
      <c r="Z32" s="32">
        <f t="shared" si="6"/>
        <v>0.11241488250367133</v>
      </c>
      <c r="AA32" s="32">
        <f t="shared" si="7"/>
        <v>0.5547985083297113</v>
      </c>
      <c r="AB32" s="34">
        <f t="shared" si="12"/>
        <v>60</v>
      </c>
      <c r="AC32" s="34">
        <f t="shared" si="13"/>
        <v>15</v>
      </c>
      <c r="AD32" s="34">
        <f t="shared" si="8"/>
        <v>0</v>
      </c>
      <c r="AE32" s="34">
        <f t="shared" si="9"/>
        <v>0</v>
      </c>
      <c r="AF32" s="34">
        <f t="shared" si="10"/>
        <v>0</v>
      </c>
      <c r="AG32" s="34">
        <f t="shared" si="11"/>
        <v>0</v>
      </c>
      <c r="AH32" s="35"/>
      <c r="AI32" s="32"/>
    </row>
    <row r="33" spans="1:35" s="11" customFormat="1" ht="20.25" customHeight="1">
      <c r="A33" s="12">
        <v>19</v>
      </c>
      <c r="B33" s="13" t="str">
        <f>'[1]Tien 02T-2018'!B33</f>
        <v>Đồng Nai</v>
      </c>
      <c r="C33" s="27">
        <f>'[1]Tien 02T-2018'!C33</f>
        <v>3317051885</v>
      </c>
      <c r="D33" s="27">
        <v>2914445969</v>
      </c>
      <c r="E33" s="27">
        <v>402605916</v>
      </c>
      <c r="F33" s="27">
        <f>'[1]Tien 02T-2018'!F33</f>
        <v>12507330</v>
      </c>
      <c r="G33" s="27">
        <f>'[1]Tien 02T-2018'!G33</f>
        <v>7668371</v>
      </c>
      <c r="H33" s="27">
        <f>'[1]Tien 02T-2018'!H33</f>
        <v>3304544555</v>
      </c>
      <c r="I33" s="27">
        <f>'[1]Tien 02T-2018'!I33</f>
        <v>1915640791</v>
      </c>
      <c r="J33" s="27">
        <f>'[1]Tien 02T-2018'!J33</f>
        <v>66268772</v>
      </c>
      <c r="K33" s="27">
        <f>'[1]Tien 02T-2018'!K33</f>
        <v>34633985</v>
      </c>
      <c r="L33" s="27">
        <f>'[1]Tien 02T-2018'!L33</f>
        <v>15716</v>
      </c>
      <c r="M33" s="27">
        <f>'[1]Tien 02T-2018'!M33</f>
        <v>1748737166</v>
      </c>
      <c r="N33" s="27">
        <f>'[1]Tien 02T-2018'!N33</f>
        <v>56939195</v>
      </c>
      <c r="O33" s="27">
        <f>'[1]Tien 02T-2018'!O33</f>
        <v>5041061</v>
      </c>
      <c r="P33" s="27">
        <f>'[1]Tien 02T-2018'!P33</f>
        <v>0</v>
      </c>
      <c r="Q33" s="27">
        <f>'[1]Tien 02T-2018'!Q33</f>
        <v>4004896</v>
      </c>
      <c r="R33" s="27">
        <f>'[1]Tien 02T-2018'!R33</f>
        <v>1388903764</v>
      </c>
      <c r="S33" s="27">
        <f t="shared" si="1"/>
        <v>3203626082</v>
      </c>
      <c r="T33" s="28">
        <f t="shared" si="2"/>
        <v>0.05268131346656003</v>
      </c>
      <c r="U33" s="29">
        <v>2914445969</v>
      </c>
      <c r="V33" s="29">
        <f t="shared" si="3"/>
        <v>402605916</v>
      </c>
      <c r="W33" s="29">
        <f t="shared" si="4"/>
        <v>0</v>
      </c>
      <c r="X33" s="22">
        <f t="shared" si="5"/>
        <v>1814722318</v>
      </c>
      <c r="Y33" s="31">
        <v>1437373485</v>
      </c>
      <c r="Z33" s="32">
        <f t="shared" si="6"/>
        <v>0.2625266410838238</v>
      </c>
      <c r="AA33" s="32">
        <f t="shared" si="7"/>
        <v>0.5796988841023509</v>
      </c>
      <c r="AB33" s="34">
        <f t="shared" si="12"/>
        <v>6</v>
      </c>
      <c r="AC33" s="34">
        <f t="shared" si="13"/>
        <v>31</v>
      </c>
      <c r="AD33" s="34">
        <f t="shared" si="8"/>
        <v>0</v>
      </c>
      <c r="AE33" s="34">
        <f t="shared" si="9"/>
        <v>0</v>
      </c>
      <c r="AF33" s="34">
        <f t="shared" si="10"/>
        <v>0</v>
      </c>
      <c r="AG33" s="34">
        <f t="shared" si="11"/>
        <v>0</v>
      </c>
      <c r="AH33" s="35"/>
      <c r="AI33" s="32"/>
    </row>
    <row r="34" spans="1:35" s="11" customFormat="1" ht="20.25" customHeight="1">
      <c r="A34" s="14">
        <v>20</v>
      </c>
      <c r="B34" s="13" t="str">
        <f>'[1]Tien 02T-2018'!B34</f>
        <v>Đồng Tháp</v>
      </c>
      <c r="C34" s="27">
        <f>'[1]Tien 02T-2018'!C34</f>
        <v>1497473023</v>
      </c>
      <c r="D34" s="27">
        <v>1274187998</v>
      </c>
      <c r="E34" s="27">
        <v>223285025</v>
      </c>
      <c r="F34" s="27">
        <f>'[1]Tien 02T-2018'!F34</f>
        <v>2825720</v>
      </c>
      <c r="G34" s="27">
        <f>'[1]Tien 02T-2018'!G34</f>
        <v>0</v>
      </c>
      <c r="H34" s="27">
        <f>'[1]Tien 02T-2018'!H34</f>
        <v>1494647303</v>
      </c>
      <c r="I34" s="27">
        <f>'[1]Tien 02T-2018'!I34</f>
        <v>762112690</v>
      </c>
      <c r="J34" s="27">
        <f>'[1]Tien 02T-2018'!J34</f>
        <v>20829927</v>
      </c>
      <c r="K34" s="27">
        <f>'[1]Tien 02T-2018'!K34</f>
        <v>3105929</v>
      </c>
      <c r="L34" s="27">
        <f>'[1]Tien 02T-2018'!L34</f>
        <v>65821</v>
      </c>
      <c r="M34" s="27">
        <f>'[1]Tien 02T-2018'!M34</f>
        <v>721408795</v>
      </c>
      <c r="N34" s="27">
        <f>'[1]Tien 02T-2018'!N34</f>
        <v>14233879</v>
      </c>
      <c r="O34" s="27">
        <f>'[1]Tien 02T-2018'!O34</f>
        <v>255932</v>
      </c>
      <c r="P34" s="27">
        <f>'[1]Tien 02T-2018'!P34</f>
        <v>0</v>
      </c>
      <c r="Q34" s="27">
        <f>'[1]Tien 02T-2018'!Q34</f>
        <v>2212407</v>
      </c>
      <c r="R34" s="27">
        <f>'[1]Tien 02T-2018'!R34</f>
        <v>732534613</v>
      </c>
      <c r="S34" s="27">
        <f t="shared" si="1"/>
        <v>1470645626</v>
      </c>
      <c r="T34" s="28">
        <f t="shared" si="2"/>
        <v>0.0314936062801946</v>
      </c>
      <c r="U34" s="29">
        <v>1274187998</v>
      </c>
      <c r="V34" s="29">
        <f t="shared" si="3"/>
        <v>223285025</v>
      </c>
      <c r="W34" s="29">
        <f t="shared" si="4"/>
        <v>0</v>
      </c>
      <c r="X34" s="22">
        <f t="shared" si="5"/>
        <v>738111013</v>
      </c>
      <c r="Y34" s="31">
        <v>531240835</v>
      </c>
      <c r="Z34" s="32">
        <f t="shared" si="6"/>
        <v>0.38940940599944657</v>
      </c>
      <c r="AA34" s="32">
        <f t="shared" si="7"/>
        <v>0.5098946677723339</v>
      </c>
      <c r="AB34" s="34">
        <f t="shared" si="12"/>
        <v>16</v>
      </c>
      <c r="AC34" s="34">
        <f t="shared" si="13"/>
        <v>44</v>
      </c>
      <c r="AD34" s="34">
        <f t="shared" si="8"/>
        <v>0</v>
      </c>
      <c r="AE34" s="34">
        <f t="shared" si="9"/>
        <v>0</v>
      </c>
      <c r="AF34" s="34">
        <f t="shared" si="10"/>
        <v>0</v>
      </c>
      <c r="AG34" s="34">
        <f t="shared" si="11"/>
        <v>0</v>
      </c>
      <c r="AH34" s="35"/>
      <c r="AI34" s="32"/>
    </row>
    <row r="35" spans="1:35" s="11" customFormat="1" ht="20.25" customHeight="1">
      <c r="A35" s="12">
        <v>21</v>
      </c>
      <c r="B35" s="13" t="str">
        <f>'[1]Tien 02T-2018'!B35</f>
        <v>Gia Lai</v>
      </c>
      <c r="C35" s="27">
        <f>'[1]Tien 02T-2018'!C35</f>
        <v>921137027.697</v>
      </c>
      <c r="D35" s="27">
        <v>817310186.833</v>
      </c>
      <c r="E35" s="27">
        <v>103826840.86400008</v>
      </c>
      <c r="F35" s="27">
        <f>'[1]Tien 02T-2018'!F35</f>
        <v>193723</v>
      </c>
      <c r="G35" s="27">
        <f>'[1]Tien 02T-2018'!G35</f>
        <v>4138074</v>
      </c>
      <c r="H35" s="27">
        <f>'[1]Tien 02T-2018'!H35</f>
        <v>920943304.697</v>
      </c>
      <c r="I35" s="27">
        <f>'[1]Tien 02T-2018'!I35</f>
        <v>449309903.23</v>
      </c>
      <c r="J35" s="27">
        <f>'[1]Tien 02T-2018'!J35</f>
        <v>17988186.104000002</v>
      </c>
      <c r="K35" s="27">
        <f>'[1]Tien 02T-2018'!K35</f>
        <v>8853821.631000001</v>
      </c>
      <c r="L35" s="27">
        <f>'[1]Tien 02T-2018'!L35</f>
        <v>0</v>
      </c>
      <c r="M35" s="27">
        <f>'[1]Tien 02T-2018'!M35</f>
        <v>374766708.495</v>
      </c>
      <c r="N35" s="27">
        <f>'[1]Tien 02T-2018'!N35</f>
        <v>45741561</v>
      </c>
      <c r="O35" s="27">
        <f>'[1]Tien 02T-2018'!O35</f>
        <v>1104465</v>
      </c>
      <c r="P35" s="27">
        <f>'[1]Tien 02T-2018'!P35</f>
        <v>153205</v>
      </c>
      <c r="Q35" s="27">
        <f>'[1]Tien 02T-2018'!Q35</f>
        <v>701956</v>
      </c>
      <c r="R35" s="27">
        <f>'[1]Tien 02T-2018'!R35</f>
        <v>471633401.467</v>
      </c>
      <c r="S35" s="27">
        <f t="shared" si="1"/>
        <v>894101296.962</v>
      </c>
      <c r="T35" s="28">
        <f t="shared" si="2"/>
        <v>0.05974052105693224</v>
      </c>
      <c r="U35" s="29">
        <v>817310186.833</v>
      </c>
      <c r="V35" s="29">
        <f t="shared" si="3"/>
        <v>103826840.86400008</v>
      </c>
      <c r="W35" s="29">
        <f t="shared" si="4"/>
        <v>0</v>
      </c>
      <c r="X35" s="22">
        <f t="shared" si="5"/>
        <v>422467895.495</v>
      </c>
      <c r="Y35" s="31">
        <v>344568752.248</v>
      </c>
      <c r="Z35" s="32">
        <f t="shared" si="6"/>
        <v>0.22607721315057852</v>
      </c>
      <c r="AA35" s="32">
        <f t="shared" si="7"/>
        <v>0.4878800909224566</v>
      </c>
      <c r="AB35" s="34">
        <f t="shared" si="12"/>
        <v>27</v>
      </c>
      <c r="AC35" s="34">
        <f t="shared" si="13"/>
        <v>29</v>
      </c>
      <c r="AD35" s="34">
        <f t="shared" si="8"/>
        <v>0</v>
      </c>
      <c r="AE35" s="34">
        <f t="shared" si="9"/>
        <v>0</v>
      </c>
      <c r="AF35" s="34">
        <f t="shared" si="10"/>
        <v>0</v>
      </c>
      <c r="AG35" s="34">
        <f t="shared" si="11"/>
        <v>5.960464477539063E-08</v>
      </c>
      <c r="AH35" s="35"/>
      <c r="AI35" s="32"/>
    </row>
    <row r="36" spans="1:35" s="11" customFormat="1" ht="20.25" customHeight="1">
      <c r="A36" s="14">
        <v>22</v>
      </c>
      <c r="B36" s="13" t="str">
        <f>'[1]Tien 02T-2018'!B36</f>
        <v>Hà Giang</v>
      </c>
      <c r="C36" s="27">
        <f>'[1]Tien 02T-2018'!C36</f>
        <v>41122015</v>
      </c>
      <c r="D36" s="27">
        <v>33285691</v>
      </c>
      <c r="E36" s="27">
        <v>7836324</v>
      </c>
      <c r="F36" s="27">
        <f>'[1]Tien 02T-2018'!F36</f>
        <v>32000</v>
      </c>
      <c r="G36" s="27">
        <f>'[1]Tien 02T-2018'!G36</f>
        <v>0</v>
      </c>
      <c r="H36" s="27">
        <f>'[1]Tien 02T-2018'!H36</f>
        <v>41090015</v>
      </c>
      <c r="I36" s="27">
        <f>'[1]Tien 02T-2018'!I36</f>
        <v>15962087</v>
      </c>
      <c r="J36" s="27">
        <f>'[1]Tien 02T-2018'!J36</f>
        <v>1208883</v>
      </c>
      <c r="K36" s="27">
        <f>'[1]Tien 02T-2018'!K36</f>
        <v>60309</v>
      </c>
      <c r="L36" s="27">
        <f>'[1]Tien 02T-2018'!L36</f>
        <v>53069</v>
      </c>
      <c r="M36" s="27">
        <f>'[1]Tien 02T-2018'!M36</f>
        <v>8803877</v>
      </c>
      <c r="N36" s="27">
        <f>'[1]Tien 02T-2018'!N36</f>
        <v>3920439</v>
      </c>
      <c r="O36" s="27">
        <f>'[1]Tien 02T-2018'!O36</f>
        <v>1255200</v>
      </c>
      <c r="P36" s="27">
        <f>'[1]Tien 02T-2018'!P36</f>
        <v>0</v>
      </c>
      <c r="Q36" s="27">
        <f>'[1]Tien 02T-2018'!Q36</f>
        <v>660310</v>
      </c>
      <c r="R36" s="27">
        <f>'[1]Tien 02T-2018'!R36</f>
        <v>25127928</v>
      </c>
      <c r="S36" s="27">
        <f t="shared" si="1"/>
        <v>39767754</v>
      </c>
      <c r="T36" s="28">
        <f t="shared" si="2"/>
        <v>0.08283760137380532</v>
      </c>
      <c r="U36" s="29">
        <v>33285691</v>
      </c>
      <c r="V36" s="29">
        <f t="shared" si="3"/>
        <v>7836324</v>
      </c>
      <c r="W36" s="29">
        <f t="shared" si="4"/>
        <v>0</v>
      </c>
      <c r="X36" s="22">
        <f t="shared" si="5"/>
        <v>14639826</v>
      </c>
      <c r="Y36" s="31">
        <v>8912165</v>
      </c>
      <c r="Z36" s="32">
        <f t="shared" si="6"/>
        <v>0.6426789674562803</v>
      </c>
      <c r="AA36" s="32">
        <f t="shared" si="7"/>
        <v>0.38846632204928616</v>
      </c>
      <c r="AB36" s="34">
        <f t="shared" si="12"/>
        <v>62</v>
      </c>
      <c r="AC36" s="34">
        <f t="shared" si="13"/>
        <v>19</v>
      </c>
      <c r="AD36" s="34">
        <f t="shared" si="8"/>
        <v>0</v>
      </c>
      <c r="AE36" s="34">
        <f t="shared" si="9"/>
        <v>0</v>
      </c>
      <c r="AF36" s="34">
        <f t="shared" si="10"/>
        <v>0</v>
      </c>
      <c r="AG36" s="34">
        <f t="shared" si="11"/>
        <v>0</v>
      </c>
      <c r="AH36" s="35"/>
      <c r="AI36" s="32"/>
    </row>
    <row r="37" spans="1:35" s="11" customFormat="1" ht="20.25" customHeight="1">
      <c r="A37" s="12">
        <v>23</v>
      </c>
      <c r="B37" s="13" t="str">
        <f>'[1]Tien 02T-2018'!B37</f>
        <v>Hà Nam</v>
      </c>
      <c r="C37" s="27">
        <f>'[1]Tien 02T-2018'!C37</f>
        <v>160830290</v>
      </c>
      <c r="D37" s="27">
        <v>94407911</v>
      </c>
      <c r="E37" s="27">
        <v>66422379</v>
      </c>
      <c r="F37" s="27">
        <f>'[1]Tien 02T-2018'!F37</f>
        <v>27649</v>
      </c>
      <c r="G37" s="27">
        <f>'[1]Tien 02T-2018'!G37</f>
        <v>0</v>
      </c>
      <c r="H37" s="27">
        <f>'[1]Tien 02T-2018'!H37</f>
        <v>160802641</v>
      </c>
      <c r="I37" s="27">
        <f>'[1]Tien 02T-2018'!I37</f>
        <v>140917187</v>
      </c>
      <c r="J37" s="27">
        <f>'[1]Tien 02T-2018'!J37</f>
        <v>1048577</v>
      </c>
      <c r="K37" s="27">
        <f>'[1]Tien 02T-2018'!K37</f>
        <v>30542</v>
      </c>
      <c r="L37" s="27">
        <f>'[1]Tien 02T-2018'!L37</f>
        <v>0</v>
      </c>
      <c r="M37" s="27">
        <f>'[1]Tien 02T-2018'!M37</f>
        <v>102472211</v>
      </c>
      <c r="N37" s="27">
        <f>'[1]Tien 02T-2018'!N37</f>
        <v>0</v>
      </c>
      <c r="O37" s="27">
        <f>'[1]Tien 02T-2018'!O37</f>
        <v>35450971</v>
      </c>
      <c r="P37" s="27">
        <f>'[1]Tien 02T-2018'!P37</f>
        <v>0</v>
      </c>
      <c r="Q37" s="27">
        <f>'[1]Tien 02T-2018'!Q37</f>
        <v>1914886</v>
      </c>
      <c r="R37" s="27">
        <f>'[1]Tien 02T-2018'!R37</f>
        <v>19885454</v>
      </c>
      <c r="S37" s="27">
        <f t="shared" si="1"/>
        <v>159723522</v>
      </c>
      <c r="T37" s="28">
        <f t="shared" si="2"/>
        <v>0.007657823882050669</v>
      </c>
      <c r="U37" s="29">
        <v>94407911</v>
      </c>
      <c r="V37" s="29">
        <f t="shared" si="3"/>
        <v>66422379</v>
      </c>
      <c r="W37" s="29">
        <f t="shared" si="4"/>
        <v>0</v>
      </c>
      <c r="X37" s="22">
        <f t="shared" si="5"/>
        <v>139838068</v>
      </c>
      <c r="Y37" s="31">
        <v>73861501</v>
      </c>
      <c r="Z37" s="32">
        <f t="shared" si="6"/>
        <v>0.8932470381288352</v>
      </c>
      <c r="AA37" s="32">
        <f t="shared" si="7"/>
        <v>0.8763362723625914</v>
      </c>
      <c r="AB37" s="34">
        <f t="shared" si="12"/>
        <v>56</v>
      </c>
      <c r="AC37" s="34">
        <f t="shared" si="13"/>
        <v>62</v>
      </c>
      <c r="AD37" s="34">
        <f t="shared" si="8"/>
        <v>0</v>
      </c>
      <c r="AE37" s="34">
        <f t="shared" si="9"/>
        <v>0</v>
      </c>
      <c r="AF37" s="34">
        <f t="shared" si="10"/>
        <v>0</v>
      </c>
      <c r="AG37" s="34">
        <f t="shared" si="11"/>
        <v>0</v>
      </c>
      <c r="AH37" s="35"/>
      <c r="AI37" s="32"/>
    </row>
    <row r="38" spans="1:35" s="11" customFormat="1" ht="20.25" customHeight="1">
      <c r="A38" s="14">
        <v>24</v>
      </c>
      <c r="B38" s="13" t="str">
        <f>'[1]Tien 02T-2018'!B38</f>
        <v>Hà Nội</v>
      </c>
      <c r="C38" s="27">
        <f>'[1]Tien 02T-2018'!C38</f>
        <v>19530073755.206</v>
      </c>
      <c r="D38" s="27">
        <v>15671656295.173</v>
      </c>
      <c r="E38" s="27">
        <v>3858417460.033001</v>
      </c>
      <c r="F38" s="27">
        <f>'[1]Tien 02T-2018'!F38</f>
        <v>183332845</v>
      </c>
      <c r="G38" s="27">
        <f>'[1]Tien 02T-2018'!G38</f>
        <v>0</v>
      </c>
      <c r="H38" s="27">
        <f>'[1]Tien 02T-2018'!H38</f>
        <v>19346740910.206</v>
      </c>
      <c r="I38" s="27">
        <f>'[1]Tien 02T-2018'!I38</f>
        <v>11960656073.206001</v>
      </c>
      <c r="J38" s="27">
        <f>'[1]Tien 02T-2018'!J38</f>
        <v>209431749.384</v>
      </c>
      <c r="K38" s="27">
        <f>'[1]Tien 02T-2018'!K38</f>
        <v>77040250</v>
      </c>
      <c r="L38" s="27">
        <f>'[1]Tien 02T-2018'!L38</f>
        <v>332704</v>
      </c>
      <c r="M38" s="27">
        <f>'[1]Tien 02T-2018'!M38</f>
        <v>11369853481.821999</v>
      </c>
      <c r="N38" s="27">
        <f>'[1]Tien 02T-2018'!N38</f>
        <v>141358575</v>
      </c>
      <c r="O38" s="27">
        <f>'[1]Tien 02T-2018'!O38</f>
        <v>104996675</v>
      </c>
      <c r="P38" s="27">
        <f>'[1]Tien 02T-2018'!P38</f>
        <v>0</v>
      </c>
      <c r="Q38" s="27">
        <f>'[1]Tien 02T-2018'!Q38</f>
        <v>57642638</v>
      </c>
      <c r="R38" s="27">
        <f>'[1]Tien 02T-2018'!R38</f>
        <v>7386084837</v>
      </c>
      <c r="S38" s="27">
        <f t="shared" si="1"/>
        <v>19059936206.822</v>
      </c>
      <c r="T38" s="28">
        <f t="shared" si="2"/>
        <v>0.023979010986403464</v>
      </c>
      <c r="U38" s="29">
        <v>15671656295.173</v>
      </c>
      <c r="V38" s="29">
        <f t="shared" si="3"/>
        <v>3858417460.033001</v>
      </c>
      <c r="W38" s="29">
        <f t="shared" si="4"/>
        <v>0</v>
      </c>
      <c r="X38" s="22">
        <f t="shared" si="5"/>
        <v>11673851369.821999</v>
      </c>
      <c r="Y38" s="31">
        <v>7637161415.2109995</v>
      </c>
      <c r="Z38" s="32">
        <f t="shared" si="6"/>
        <v>0.528558941620782</v>
      </c>
      <c r="AA38" s="32">
        <f t="shared" si="7"/>
        <v>0.6182258876944171</v>
      </c>
      <c r="AB38" s="34">
        <f t="shared" si="12"/>
        <v>2</v>
      </c>
      <c r="AC38" s="34">
        <f t="shared" si="13"/>
        <v>54</v>
      </c>
      <c r="AD38" s="34">
        <f t="shared" si="8"/>
        <v>0</v>
      </c>
      <c r="AE38" s="34">
        <f t="shared" si="9"/>
        <v>0</v>
      </c>
      <c r="AF38" s="34">
        <f t="shared" si="10"/>
        <v>0</v>
      </c>
      <c r="AG38" s="34">
        <f t="shared" si="11"/>
        <v>1.9073486328125E-06</v>
      </c>
      <c r="AH38" s="35"/>
      <c r="AI38" s="32"/>
    </row>
    <row r="39" spans="1:35" s="11" customFormat="1" ht="20.25" customHeight="1">
      <c r="A39" s="12">
        <v>25</v>
      </c>
      <c r="B39" s="13" t="str">
        <f>'[1]Tien 02T-2018'!B39</f>
        <v>Hà Tĩnh</v>
      </c>
      <c r="C39" s="27">
        <f>'[1]Tien 02T-2018'!C39</f>
        <v>404830228</v>
      </c>
      <c r="D39" s="27">
        <v>377960560</v>
      </c>
      <c r="E39" s="27">
        <v>26869668</v>
      </c>
      <c r="F39" s="27">
        <f>'[1]Tien 02T-2018'!F39</f>
        <v>265928</v>
      </c>
      <c r="G39" s="27">
        <f>'[1]Tien 02T-2018'!G39</f>
        <v>0</v>
      </c>
      <c r="H39" s="27">
        <f>'[1]Tien 02T-2018'!H39</f>
        <v>404564300</v>
      </c>
      <c r="I39" s="27">
        <f>'[1]Tien 02T-2018'!I39</f>
        <v>51787067</v>
      </c>
      <c r="J39" s="27">
        <f>'[1]Tien 02T-2018'!J39</f>
        <v>7745922</v>
      </c>
      <c r="K39" s="27">
        <f>'[1]Tien 02T-2018'!K39</f>
        <v>633479</v>
      </c>
      <c r="L39" s="27">
        <f>'[1]Tien 02T-2018'!L39</f>
        <v>0</v>
      </c>
      <c r="M39" s="27">
        <f>'[1]Tien 02T-2018'!M39</f>
        <v>41252830</v>
      </c>
      <c r="N39" s="27">
        <f>'[1]Tien 02T-2018'!N39</f>
        <v>2133101</v>
      </c>
      <c r="O39" s="27">
        <f>'[1]Tien 02T-2018'!O39</f>
        <v>0</v>
      </c>
      <c r="P39" s="27">
        <f>'[1]Tien 02T-2018'!P39</f>
        <v>0</v>
      </c>
      <c r="Q39" s="27">
        <f>'[1]Tien 02T-2018'!Q39</f>
        <v>21735</v>
      </c>
      <c r="R39" s="27">
        <f>'[1]Tien 02T-2018'!R39</f>
        <v>352777233</v>
      </c>
      <c r="S39" s="27">
        <f t="shared" si="1"/>
        <v>396184899</v>
      </c>
      <c r="T39" s="28">
        <f t="shared" si="2"/>
        <v>0.161804896191553</v>
      </c>
      <c r="U39" s="29">
        <v>377960560</v>
      </c>
      <c r="V39" s="29">
        <f t="shared" si="3"/>
        <v>26869668</v>
      </c>
      <c r="W39" s="29">
        <f t="shared" si="4"/>
        <v>0</v>
      </c>
      <c r="X39" s="22">
        <f t="shared" si="5"/>
        <v>43407666</v>
      </c>
      <c r="Y39" s="31">
        <v>25901837</v>
      </c>
      <c r="Z39" s="32">
        <f t="shared" si="6"/>
        <v>0.6758527976220374</v>
      </c>
      <c r="AA39" s="32">
        <f t="shared" si="7"/>
        <v>0.12800701149359942</v>
      </c>
      <c r="AB39" s="34">
        <f t="shared" si="12"/>
        <v>47</v>
      </c>
      <c r="AC39" s="34">
        <f t="shared" si="13"/>
        <v>5</v>
      </c>
      <c r="AD39" s="34">
        <f t="shared" si="8"/>
        <v>0</v>
      </c>
      <c r="AE39" s="34">
        <f t="shared" si="9"/>
        <v>0</v>
      </c>
      <c r="AF39" s="34">
        <f t="shared" si="10"/>
        <v>0</v>
      </c>
      <c r="AG39" s="34">
        <f t="shared" si="11"/>
        <v>0</v>
      </c>
      <c r="AH39" s="35"/>
      <c r="AI39" s="32"/>
    </row>
    <row r="40" spans="1:35" s="11" customFormat="1" ht="20.25" customHeight="1">
      <c r="A40" s="14">
        <v>26</v>
      </c>
      <c r="B40" s="13" t="str">
        <f>'[1]Tien 02T-2018'!B40</f>
        <v>Hải Dương</v>
      </c>
      <c r="C40" s="27">
        <f>'[1]Tien 02T-2018'!C40</f>
        <v>885134648.7149999</v>
      </c>
      <c r="D40" s="27">
        <v>418656190</v>
      </c>
      <c r="E40" s="27">
        <v>466478458.7149999</v>
      </c>
      <c r="F40" s="27">
        <f>'[1]Tien 02T-2018'!F40</f>
        <v>1511573</v>
      </c>
      <c r="G40" s="27">
        <f>'[1]Tien 02T-2018'!G40</f>
        <v>0</v>
      </c>
      <c r="H40" s="27">
        <f>'[1]Tien 02T-2018'!H40</f>
        <v>883623075.7149999</v>
      </c>
      <c r="I40" s="27">
        <f>'[1]Tien 02T-2018'!I40</f>
        <v>671313212.0450001</v>
      </c>
      <c r="J40" s="27">
        <f>'[1]Tien 02T-2018'!J40</f>
        <v>8618725</v>
      </c>
      <c r="K40" s="27">
        <f>'[1]Tien 02T-2018'!K40</f>
        <v>9192364</v>
      </c>
      <c r="L40" s="27">
        <f>'[1]Tien 02T-2018'!L40</f>
        <v>22824</v>
      </c>
      <c r="M40" s="27">
        <f>'[1]Tien 02T-2018'!M40</f>
        <v>599970459.045</v>
      </c>
      <c r="N40" s="27">
        <f>'[1]Tien 02T-2018'!N40</f>
        <v>0</v>
      </c>
      <c r="O40" s="27">
        <f>'[1]Tien 02T-2018'!O40</f>
        <v>8357784</v>
      </c>
      <c r="P40" s="27">
        <f>'[1]Tien 02T-2018'!P40</f>
        <v>0</v>
      </c>
      <c r="Q40" s="27">
        <f>'[1]Tien 02T-2018'!Q40</f>
        <v>45151056</v>
      </c>
      <c r="R40" s="27">
        <f>'[1]Tien 02T-2018'!R40</f>
        <v>212309863.67000002</v>
      </c>
      <c r="S40" s="27">
        <f t="shared" si="1"/>
        <v>865789162.7149999</v>
      </c>
      <c r="T40" s="28">
        <f t="shared" si="2"/>
        <v>0.026565711325229422</v>
      </c>
      <c r="U40" s="29">
        <v>418656190</v>
      </c>
      <c r="V40" s="29">
        <f t="shared" si="3"/>
        <v>466478458.7149999</v>
      </c>
      <c r="W40" s="29">
        <f t="shared" si="4"/>
        <v>0</v>
      </c>
      <c r="X40" s="22">
        <f t="shared" si="5"/>
        <v>653479299.045</v>
      </c>
      <c r="Y40" s="31">
        <v>196570708</v>
      </c>
      <c r="Z40" s="32">
        <f t="shared" si="6"/>
        <v>2.324398155217511</v>
      </c>
      <c r="AA40" s="32">
        <f t="shared" si="7"/>
        <v>0.759728022609408</v>
      </c>
      <c r="AB40" s="34">
        <f t="shared" si="12"/>
        <v>29</v>
      </c>
      <c r="AC40" s="34">
        <f t="shared" si="13"/>
        <v>50</v>
      </c>
      <c r="AD40" s="34">
        <f t="shared" si="8"/>
        <v>0</v>
      </c>
      <c r="AE40" s="34">
        <f t="shared" si="9"/>
        <v>0</v>
      </c>
      <c r="AF40" s="34">
        <f t="shared" si="10"/>
        <v>0</v>
      </c>
      <c r="AG40" s="34">
        <f t="shared" si="11"/>
        <v>1.1920928955078125E-07</v>
      </c>
      <c r="AH40" s="35"/>
      <c r="AI40" s="32"/>
    </row>
    <row r="41" spans="1:35" s="11" customFormat="1" ht="20.25" customHeight="1">
      <c r="A41" s="12">
        <v>27</v>
      </c>
      <c r="B41" s="13" t="str">
        <f>'[1]Tien 02T-2018'!B41</f>
        <v>Hải Phòng</v>
      </c>
      <c r="C41" s="27">
        <f>'[1]Tien 02T-2018'!C41</f>
        <v>4271141592</v>
      </c>
      <c r="D41" s="27">
        <v>3209226708</v>
      </c>
      <c r="E41" s="27">
        <v>1061914884</v>
      </c>
      <c r="F41" s="27">
        <f>'[1]Tien 02T-2018'!F41</f>
        <v>2156212</v>
      </c>
      <c r="G41" s="27">
        <f>'[1]Tien 02T-2018'!G41</f>
        <v>9109528</v>
      </c>
      <c r="H41" s="27">
        <f>'[1]Tien 02T-2018'!H41</f>
        <v>4268985380</v>
      </c>
      <c r="I41" s="27">
        <f>'[1]Tien 02T-2018'!I41</f>
        <v>2656293334</v>
      </c>
      <c r="J41" s="27">
        <f>'[1]Tien 02T-2018'!J41</f>
        <v>72506321</v>
      </c>
      <c r="K41" s="27">
        <f>'[1]Tien 02T-2018'!K41</f>
        <v>8238285</v>
      </c>
      <c r="L41" s="27">
        <f>'[1]Tien 02T-2018'!L41</f>
        <v>5306</v>
      </c>
      <c r="M41" s="27">
        <f>'[1]Tien 02T-2018'!M41</f>
        <v>2451365358</v>
      </c>
      <c r="N41" s="27">
        <f>'[1]Tien 02T-2018'!N41</f>
        <v>15858503</v>
      </c>
      <c r="O41" s="27">
        <f>'[1]Tien 02T-2018'!O41</f>
        <v>25076404</v>
      </c>
      <c r="P41" s="27">
        <f>'[1]Tien 02T-2018'!P41</f>
        <v>0</v>
      </c>
      <c r="Q41" s="27">
        <f>'[1]Tien 02T-2018'!Q41</f>
        <v>83243157</v>
      </c>
      <c r="R41" s="27">
        <f>'[1]Tien 02T-2018'!R41</f>
        <v>1612692046</v>
      </c>
      <c r="S41" s="27">
        <f t="shared" si="1"/>
        <v>4188235468</v>
      </c>
      <c r="T41" s="28">
        <f t="shared" si="2"/>
        <v>0.030399470934334694</v>
      </c>
      <c r="U41" s="29">
        <v>3209226708</v>
      </c>
      <c r="V41" s="29">
        <f t="shared" si="3"/>
        <v>1061914884</v>
      </c>
      <c r="W41" s="29">
        <f t="shared" si="4"/>
        <v>0</v>
      </c>
      <c r="X41" s="22">
        <f t="shared" si="5"/>
        <v>2575543422</v>
      </c>
      <c r="Y41" s="31">
        <v>1598139832</v>
      </c>
      <c r="Z41" s="32">
        <f t="shared" si="6"/>
        <v>0.6115882793415038</v>
      </c>
      <c r="AA41" s="32">
        <f t="shared" si="7"/>
        <v>0.6222305999089648</v>
      </c>
      <c r="AB41" s="34">
        <f t="shared" si="12"/>
        <v>5</v>
      </c>
      <c r="AC41" s="34">
        <f t="shared" si="13"/>
        <v>47</v>
      </c>
      <c r="AD41" s="34">
        <f t="shared" si="8"/>
        <v>0</v>
      </c>
      <c r="AE41" s="34">
        <f t="shared" si="9"/>
        <v>0</v>
      </c>
      <c r="AF41" s="34">
        <f t="shared" si="10"/>
        <v>0</v>
      </c>
      <c r="AG41" s="34">
        <f t="shared" si="11"/>
        <v>0</v>
      </c>
      <c r="AH41" s="35"/>
      <c r="AI41" s="32"/>
    </row>
    <row r="42" spans="1:35" s="11" customFormat="1" ht="20.25" customHeight="1">
      <c r="A42" s="14">
        <v>28</v>
      </c>
      <c r="B42" s="13" t="str">
        <f>'[1]Tien 02T-2018'!B42</f>
        <v>Hậu Giang</v>
      </c>
      <c r="C42" s="27">
        <f>'[1]Tien 02T-2018'!C42</f>
        <v>696799085</v>
      </c>
      <c r="D42" s="27">
        <v>540034815</v>
      </c>
      <c r="E42" s="27">
        <v>156764270</v>
      </c>
      <c r="F42" s="27">
        <f>'[1]Tien 02T-2018'!F42</f>
        <v>1000033</v>
      </c>
      <c r="G42" s="27">
        <f>'[1]Tien 02T-2018'!G42</f>
        <v>0</v>
      </c>
      <c r="H42" s="27">
        <f>'[1]Tien 02T-2018'!H42</f>
        <v>695799052</v>
      </c>
      <c r="I42" s="27">
        <f>'[1]Tien 02T-2018'!I42</f>
        <v>386090634</v>
      </c>
      <c r="J42" s="27">
        <f>'[1]Tien 02T-2018'!J42</f>
        <v>8110078</v>
      </c>
      <c r="K42" s="27">
        <f>'[1]Tien 02T-2018'!K42</f>
        <v>7888384</v>
      </c>
      <c r="L42" s="27">
        <f>'[1]Tien 02T-2018'!L42</f>
        <v>0</v>
      </c>
      <c r="M42" s="27">
        <f>'[1]Tien 02T-2018'!M42</f>
        <v>360329233</v>
      </c>
      <c r="N42" s="27">
        <f>'[1]Tien 02T-2018'!N42</f>
        <v>5992666</v>
      </c>
      <c r="O42" s="27">
        <f>'[1]Tien 02T-2018'!O42</f>
        <v>922219</v>
      </c>
      <c r="P42" s="27">
        <f>'[1]Tien 02T-2018'!P42</f>
        <v>0</v>
      </c>
      <c r="Q42" s="27">
        <f>'[1]Tien 02T-2018'!Q42</f>
        <v>2848054</v>
      </c>
      <c r="R42" s="27">
        <f>'[1]Tien 02T-2018'!R42</f>
        <v>309708418</v>
      </c>
      <c r="S42" s="27">
        <f t="shared" si="1"/>
        <v>679800590</v>
      </c>
      <c r="T42" s="28">
        <f t="shared" si="2"/>
        <v>0.041437063194855954</v>
      </c>
      <c r="U42" s="29">
        <v>540034815</v>
      </c>
      <c r="V42" s="29">
        <f t="shared" si="3"/>
        <v>156764270</v>
      </c>
      <c r="W42" s="29">
        <f t="shared" si="4"/>
        <v>0</v>
      </c>
      <c r="X42" s="22">
        <f t="shared" si="5"/>
        <v>370092172</v>
      </c>
      <c r="Y42" s="31">
        <v>227259830</v>
      </c>
      <c r="Z42" s="32">
        <f t="shared" si="6"/>
        <v>0.6284979708028471</v>
      </c>
      <c r="AA42" s="32">
        <f t="shared" si="7"/>
        <v>0.554888128821423</v>
      </c>
      <c r="AB42" s="34">
        <f t="shared" si="12"/>
        <v>37</v>
      </c>
      <c r="AC42" s="34">
        <f t="shared" si="13"/>
        <v>38</v>
      </c>
      <c r="AD42" s="34">
        <f t="shared" si="8"/>
        <v>0</v>
      </c>
      <c r="AE42" s="34">
        <f t="shared" si="9"/>
        <v>0</v>
      </c>
      <c r="AF42" s="34">
        <f t="shared" si="10"/>
        <v>0</v>
      </c>
      <c r="AG42" s="34">
        <f t="shared" si="11"/>
        <v>0</v>
      </c>
      <c r="AH42" s="35"/>
      <c r="AI42" s="32"/>
    </row>
    <row r="43" spans="1:35" s="11" customFormat="1" ht="20.25" customHeight="1">
      <c r="A43" s="12">
        <v>29</v>
      </c>
      <c r="B43" s="13" t="str">
        <f>'[1]Tien 02T-2018'!B43</f>
        <v>Hòa Bình</v>
      </c>
      <c r="C43" s="27">
        <f>'[1]Tien 02T-2018'!C43</f>
        <v>178131863</v>
      </c>
      <c r="D43" s="27">
        <v>138972193.368</v>
      </c>
      <c r="E43" s="27">
        <v>39159669.632</v>
      </c>
      <c r="F43" s="27">
        <f>'[1]Tien 02T-2018'!F43</f>
        <v>1689966</v>
      </c>
      <c r="G43" s="27">
        <f>'[1]Tien 02T-2018'!G43</f>
        <v>0</v>
      </c>
      <c r="H43" s="27">
        <f>'[1]Tien 02T-2018'!H43</f>
        <v>176441896.8</v>
      </c>
      <c r="I43" s="27">
        <f>'[1]Tien 02T-2018'!I43</f>
        <v>115834619.8</v>
      </c>
      <c r="J43" s="27">
        <f>'[1]Tien 02T-2018'!J43</f>
        <v>1806601</v>
      </c>
      <c r="K43" s="27">
        <f>'[1]Tien 02T-2018'!K43</f>
        <v>200</v>
      </c>
      <c r="L43" s="27">
        <f>'[1]Tien 02T-2018'!L43</f>
        <v>0</v>
      </c>
      <c r="M43" s="27">
        <f>'[1]Tien 02T-2018'!M43</f>
        <v>105861693</v>
      </c>
      <c r="N43" s="27">
        <f>'[1]Tien 02T-2018'!N43</f>
        <v>1661696.8</v>
      </c>
      <c r="O43" s="27">
        <f>'[1]Tien 02T-2018'!O43</f>
        <v>0</v>
      </c>
      <c r="P43" s="27">
        <f>'[1]Tien 02T-2018'!P43</f>
        <v>0</v>
      </c>
      <c r="Q43" s="27">
        <f>'[1]Tien 02T-2018'!Q43</f>
        <v>6504429</v>
      </c>
      <c r="R43" s="27">
        <f>'[1]Tien 02T-2018'!R43</f>
        <v>60607277</v>
      </c>
      <c r="S43" s="27">
        <f t="shared" si="1"/>
        <v>174635095.8</v>
      </c>
      <c r="T43" s="28">
        <f t="shared" si="2"/>
        <v>0.01559810877887476</v>
      </c>
      <c r="U43" s="29">
        <v>138972193.368</v>
      </c>
      <c r="V43" s="29">
        <f t="shared" si="3"/>
        <v>39159669.632</v>
      </c>
      <c r="W43" s="29">
        <f t="shared" si="4"/>
        <v>0</v>
      </c>
      <c r="X43" s="22">
        <f t="shared" si="5"/>
        <v>114027818.8</v>
      </c>
      <c r="Y43" s="31">
        <v>79400631.855</v>
      </c>
      <c r="Z43" s="32">
        <f t="shared" si="6"/>
        <v>0.4361071963285574</v>
      </c>
      <c r="AA43" s="32">
        <f t="shared" si="7"/>
        <v>0.6565029162620065</v>
      </c>
      <c r="AB43" s="34">
        <f t="shared" si="12"/>
        <v>55</v>
      </c>
      <c r="AC43" s="34">
        <f t="shared" si="13"/>
        <v>61</v>
      </c>
      <c r="AD43" s="34">
        <f t="shared" si="8"/>
        <v>0</v>
      </c>
      <c r="AE43" s="34">
        <f t="shared" si="9"/>
        <v>0.19999998807907104</v>
      </c>
      <c r="AF43" s="34">
        <f t="shared" si="10"/>
        <v>0</v>
      </c>
      <c r="AG43" s="34">
        <f t="shared" si="11"/>
        <v>0</v>
      </c>
      <c r="AH43" s="35"/>
      <c r="AI43" s="32"/>
    </row>
    <row r="44" spans="1:35" s="11" customFormat="1" ht="20.25" customHeight="1">
      <c r="A44" s="14">
        <v>30</v>
      </c>
      <c r="B44" s="13" t="str">
        <f>'[1]Tien 02T-2018'!B44</f>
        <v>Hồ Chí Minh</v>
      </c>
      <c r="C44" s="27">
        <f>'[1]Tien 02T-2018'!C44</f>
        <v>54878846186.001</v>
      </c>
      <c r="D44" s="27">
        <v>51954060139.97</v>
      </c>
      <c r="E44" s="27">
        <v>2924786046.030998</v>
      </c>
      <c r="F44" s="27">
        <f>'[1]Tien 02T-2018'!F44</f>
        <v>239285376.708</v>
      </c>
      <c r="G44" s="27">
        <f>'[1]Tien 02T-2018'!G44</f>
        <v>105281173</v>
      </c>
      <c r="H44" s="27">
        <f>'[1]Tien 02T-2018'!H44</f>
        <v>54639560809.293</v>
      </c>
      <c r="I44" s="27">
        <f>'[1]Tien 02T-2018'!I44</f>
        <v>24330466553.387</v>
      </c>
      <c r="J44" s="27">
        <f>'[1]Tien 02T-2018'!J44</f>
        <v>724772355.949</v>
      </c>
      <c r="K44" s="27">
        <f>'[1]Tien 02T-2018'!K44</f>
        <v>305590462.463</v>
      </c>
      <c r="L44" s="27">
        <f>'[1]Tien 02T-2018'!L44</f>
        <v>76569</v>
      </c>
      <c r="M44" s="27">
        <f>'[1]Tien 02T-2018'!M44</f>
        <v>21425901838.459</v>
      </c>
      <c r="N44" s="27">
        <f>'[1]Tien 02T-2018'!N44</f>
        <v>1081102416</v>
      </c>
      <c r="O44" s="27">
        <f>'[1]Tien 02T-2018'!O44</f>
        <v>247390232</v>
      </c>
      <c r="P44" s="27">
        <f>'[1]Tien 02T-2018'!P44</f>
        <v>0</v>
      </c>
      <c r="Q44" s="27">
        <f>'[1]Tien 02T-2018'!Q44</f>
        <v>545632679.516</v>
      </c>
      <c r="R44" s="27">
        <f>'[1]Tien 02T-2018'!R44</f>
        <v>30309094255.906</v>
      </c>
      <c r="S44" s="27">
        <f t="shared" si="1"/>
        <v>53609121421.881</v>
      </c>
      <c r="T44" s="28">
        <f t="shared" si="2"/>
        <v>0.042351813729135185</v>
      </c>
      <c r="U44" s="29">
        <v>51954060139.97</v>
      </c>
      <c r="V44" s="29">
        <f t="shared" si="3"/>
        <v>2924786046.030998</v>
      </c>
      <c r="W44" s="29">
        <f t="shared" si="4"/>
        <v>0</v>
      </c>
      <c r="X44" s="22">
        <f t="shared" si="5"/>
        <v>23300027165.975</v>
      </c>
      <c r="Y44" s="31">
        <v>20667047551.501995</v>
      </c>
      <c r="Z44" s="32">
        <f t="shared" si="6"/>
        <v>0.1273998914412741</v>
      </c>
      <c r="AA44" s="32">
        <f t="shared" si="7"/>
        <v>0.4452903023563271</v>
      </c>
      <c r="AB44" s="34">
        <f t="shared" si="12"/>
        <v>1</v>
      </c>
      <c r="AC44" s="34">
        <f t="shared" si="13"/>
        <v>37</v>
      </c>
      <c r="AD44" s="34">
        <f t="shared" si="8"/>
        <v>0</v>
      </c>
      <c r="AE44" s="34">
        <f t="shared" si="9"/>
        <v>0</v>
      </c>
      <c r="AF44" s="34">
        <f t="shared" si="10"/>
        <v>0</v>
      </c>
      <c r="AG44" s="34">
        <f t="shared" si="11"/>
        <v>-1.1920928955078125E-06</v>
      </c>
      <c r="AH44" s="35"/>
      <c r="AI44" s="32"/>
    </row>
    <row r="45" spans="1:35" s="11" customFormat="1" ht="20.25" customHeight="1">
      <c r="A45" s="12">
        <v>31</v>
      </c>
      <c r="B45" s="13" t="str">
        <f>'[1]Tien 02T-2018'!B45</f>
        <v>Hưng Yên</v>
      </c>
      <c r="C45" s="27">
        <f>'[1]Tien 02T-2018'!C45</f>
        <v>689181500.401</v>
      </c>
      <c r="D45" s="27">
        <v>373968576.13400006</v>
      </c>
      <c r="E45" s="27">
        <v>315212924.26699996</v>
      </c>
      <c r="F45" s="27">
        <f>'[1]Tien 02T-2018'!F45</f>
        <v>4017435</v>
      </c>
      <c r="G45" s="27">
        <f>'[1]Tien 02T-2018'!G45</f>
        <v>0</v>
      </c>
      <c r="H45" s="27">
        <f>'[1]Tien 02T-2018'!H45</f>
        <v>685164064.9120001</v>
      </c>
      <c r="I45" s="27">
        <f>'[1]Tien 02T-2018'!I45</f>
        <v>533852219.6</v>
      </c>
      <c r="J45" s="27">
        <f>'[1]Tien 02T-2018'!J45</f>
        <v>31612959.4</v>
      </c>
      <c r="K45" s="27">
        <f>'[1]Tien 02T-2018'!K45</f>
        <v>72668972</v>
      </c>
      <c r="L45" s="27">
        <f>'[1]Tien 02T-2018'!L45</f>
        <v>0</v>
      </c>
      <c r="M45" s="27">
        <f>'[1]Tien 02T-2018'!M45</f>
        <v>388286059.804</v>
      </c>
      <c r="N45" s="27">
        <f>'[1]Tien 02T-2018'!N45</f>
        <v>912386</v>
      </c>
      <c r="O45" s="27">
        <f>'[1]Tien 02T-2018'!O45</f>
        <v>826302</v>
      </c>
      <c r="P45" s="27">
        <f>'[1]Tien 02T-2018'!P45</f>
        <v>0</v>
      </c>
      <c r="Q45" s="27">
        <f>'[1]Tien 02T-2018'!Q45</f>
        <v>39545540.396</v>
      </c>
      <c r="R45" s="27">
        <f>'[1]Tien 02T-2018'!R45</f>
        <v>151311845.312</v>
      </c>
      <c r="S45" s="27">
        <f t="shared" si="1"/>
        <v>580882133.5120001</v>
      </c>
      <c r="T45" s="28">
        <f t="shared" si="2"/>
        <v>0.1953385741809511</v>
      </c>
      <c r="U45" s="29">
        <v>373968576.13400006</v>
      </c>
      <c r="V45" s="29">
        <f t="shared" si="3"/>
        <v>315212924.26699996</v>
      </c>
      <c r="W45" s="29">
        <f t="shared" si="4"/>
        <v>0</v>
      </c>
      <c r="X45" s="22">
        <f t="shared" si="5"/>
        <v>429570288.20000005</v>
      </c>
      <c r="Y45" s="31">
        <v>214877409.828</v>
      </c>
      <c r="Z45" s="32">
        <f t="shared" si="6"/>
        <v>0.999141224495643</v>
      </c>
      <c r="AA45" s="32">
        <f t="shared" si="7"/>
        <v>0.7791596888090826</v>
      </c>
      <c r="AB45" s="34">
        <f t="shared" si="12"/>
        <v>38</v>
      </c>
      <c r="AC45" s="34">
        <f t="shared" si="13"/>
        <v>3</v>
      </c>
      <c r="AD45" s="34">
        <f t="shared" si="8"/>
        <v>0</v>
      </c>
      <c r="AE45" s="34">
        <f t="shared" si="9"/>
        <v>0.48899996280670166</v>
      </c>
      <c r="AF45" s="34">
        <f t="shared" si="10"/>
        <v>0</v>
      </c>
      <c r="AG45" s="34">
        <f t="shared" si="11"/>
        <v>0</v>
      </c>
      <c r="AH45" s="35"/>
      <c r="AI45" s="32"/>
    </row>
    <row r="46" spans="1:35" s="11" customFormat="1" ht="20.25" customHeight="1">
      <c r="A46" s="14">
        <v>32</v>
      </c>
      <c r="B46" s="13" t="str">
        <f>'[1]Tien 02T-2018'!B46</f>
        <v>Kiên Giang</v>
      </c>
      <c r="C46" s="27">
        <f>'[1]Tien 02T-2018'!C46</f>
        <v>1538450681</v>
      </c>
      <c r="D46" s="27">
        <v>1291755777</v>
      </c>
      <c r="E46" s="27">
        <v>246694904</v>
      </c>
      <c r="F46" s="27">
        <f>'[1]Tien 02T-2018'!F46</f>
        <v>2776059</v>
      </c>
      <c r="G46" s="27">
        <f>'[1]Tien 02T-2018'!G46</f>
        <v>0</v>
      </c>
      <c r="H46" s="27">
        <f>'[1]Tien 02T-2018'!H46</f>
        <v>1535674622</v>
      </c>
      <c r="I46" s="27">
        <f>'[1]Tien 02T-2018'!I46</f>
        <v>1139620408</v>
      </c>
      <c r="J46" s="27">
        <f>'[1]Tien 02T-2018'!J46</f>
        <v>106091462</v>
      </c>
      <c r="K46" s="27">
        <f>'[1]Tien 02T-2018'!K46</f>
        <v>7358745</v>
      </c>
      <c r="L46" s="27">
        <f>'[1]Tien 02T-2018'!L46</f>
        <v>0</v>
      </c>
      <c r="M46" s="27">
        <f>'[1]Tien 02T-2018'!M46</f>
        <v>992190679</v>
      </c>
      <c r="N46" s="27">
        <f>'[1]Tien 02T-2018'!N46</f>
        <v>18431109</v>
      </c>
      <c r="O46" s="27">
        <f>'[1]Tien 02T-2018'!O46</f>
        <v>13626950</v>
      </c>
      <c r="P46" s="27">
        <f>'[1]Tien 02T-2018'!P46</f>
        <v>125000</v>
      </c>
      <c r="Q46" s="27">
        <f>'[1]Tien 02T-2018'!Q46</f>
        <v>1796463</v>
      </c>
      <c r="R46" s="27">
        <f>'[1]Tien 02T-2018'!R46</f>
        <v>396054214</v>
      </c>
      <c r="S46" s="27">
        <f aca="true" t="shared" si="14" ref="S46:S77">M46+N46+O46+P46+Q46+R46</f>
        <v>1422224415</v>
      </c>
      <c r="T46" s="28">
        <f aca="true" t="shared" si="15" ref="T46:T77">(J46+K46+L46)/I46</f>
        <v>0.09955087343434095</v>
      </c>
      <c r="U46" s="29">
        <v>1291755777</v>
      </c>
      <c r="V46" s="29">
        <f aca="true" t="shared" si="16" ref="V46:V77">C46-U46</f>
        <v>246694904</v>
      </c>
      <c r="W46" s="29">
        <f aca="true" t="shared" si="17" ref="W46:W77">D46-U46</f>
        <v>0</v>
      </c>
      <c r="X46" s="22">
        <f aca="true" t="shared" si="18" ref="X46:X77">M46+N46+O46+P46+Q46</f>
        <v>1026170201</v>
      </c>
      <c r="Y46" s="31">
        <v>888825496</v>
      </c>
      <c r="Z46" s="32">
        <f aca="true" t="shared" si="19" ref="Z46:Z77">(X46-Y46)/Y46</f>
        <v>0.1545238132997931</v>
      </c>
      <c r="AA46" s="32">
        <f aca="true" t="shared" si="20" ref="AA46:AA77">I46/H46</f>
        <v>0.7420975717602241</v>
      </c>
      <c r="AB46" s="34">
        <f t="shared" si="12"/>
        <v>15</v>
      </c>
      <c r="AC46" s="34">
        <f t="shared" si="13"/>
        <v>14</v>
      </c>
      <c r="AD46" s="34">
        <f aca="true" t="shared" si="21" ref="AD46:AD77">C46-D46-E46</f>
        <v>0</v>
      </c>
      <c r="AE46" s="34">
        <f aca="true" t="shared" si="22" ref="AE46:AE77">C46-F46-H46</f>
        <v>0</v>
      </c>
      <c r="AF46" s="34">
        <f aca="true" t="shared" si="23" ref="AF46:AF77">H46-I46-R46</f>
        <v>0</v>
      </c>
      <c r="AG46" s="34">
        <f aca="true" t="shared" si="24" ref="AG46:AG77">I46-J46-K46-L46-M46-N46-O46-P46-Q46</f>
        <v>0</v>
      </c>
      <c r="AH46" s="35"/>
      <c r="AI46" s="32"/>
    </row>
    <row r="47" spans="1:35" s="11" customFormat="1" ht="20.25" customHeight="1">
      <c r="A47" s="12">
        <v>33</v>
      </c>
      <c r="B47" s="13" t="str">
        <f>'[1]Tien 02T-2018'!B47</f>
        <v>Kon Tum</v>
      </c>
      <c r="C47" s="27">
        <f>'[1]Tien 02T-2018'!C47</f>
        <v>665512508.8080002</v>
      </c>
      <c r="D47" s="27">
        <v>598312123.913</v>
      </c>
      <c r="E47" s="27">
        <v>67200384.89500022</v>
      </c>
      <c r="F47" s="27">
        <f>'[1]Tien 02T-2018'!F47</f>
        <v>2276270.988</v>
      </c>
      <c r="G47" s="27">
        <f>'[1]Tien 02T-2018'!G47</f>
        <v>228809.44</v>
      </c>
      <c r="H47" s="27">
        <f>'[1]Tien 02T-2018'!H47</f>
        <v>663236237.82</v>
      </c>
      <c r="I47" s="27">
        <f>'[1]Tien 02T-2018'!I47</f>
        <v>179220492.19200003</v>
      </c>
      <c r="J47" s="27">
        <f>'[1]Tien 02T-2018'!J47</f>
        <v>15467301.704999998</v>
      </c>
      <c r="K47" s="27">
        <f>'[1]Tien 02T-2018'!K47</f>
        <v>2839227.045</v>
      </c>
      <c r="L47" s="27">
        <f>'[1]Tien 02T-2018'!L47</f>
        <v>7500</v>
      </c>
      <c r="M47" s="27">
        <f>'[1]Tien 02T-2018'!M47</f>
        <v>155502095.82299998</v>
      </c>
      <c r="N47" s="27">
        <f>'[1]Tien 02T-2018'!N47</f>
        <v>4119889.619</v>
      </c>
      <c r="O47" s="27">
        <f>'[1]Tien 02T-2018'!O47</f>
        <v>1284478</v>
      </c>
      <c r="P47" s="27">
        <f>'[1]Tien 02T-2018'!P47</f>
        <v>0</v>
      </c>
      <c r="Q47" s="27">
        <f>'[1]Tien 02T-2018'!Q47</f>
        <v>0</v>
      </c>
      <c r="R47" s="27">
        <f>'[1]Tien 02T-2018'!R47</f>
        <v>484015745.628</v>
      </c>
      <c r="S47" s="27">
        <f t="shared" si="14"/>
        <v>644922209.0699999</v>
      </c>
      <c r="T47" s="28">
        <f t="shared" si="15"/>
        <v>0.10218713566738823</v>
      </c>
      <c r="U47" s="29">
        <v>598312123.913</v>
      </c>
      <c r="V47" s="29">
        <f t="shared" si="16"/>
        <v>67200384.89500022</v>
      </c>
      <c r="W47" s="29">
        <f t="shared" si="17"/>
        <v>0</v>
      </c>
      <c r="X47" s="22">
        <f t="shared" si="18"/>
        <v>160906463.44199997</v>
      </c>
      <c r="Y47" s="31">
        <v>113433225.825</v>
      </c>
      <c r="Z47" s="32">
        <f t="shared" si="19"/>
        <v>0.41851262953801277</v>
      </c>
      <c r="AA47" s="32">
        <f t="shared" si="20"/>
        <v>0.27022120018815954</v>
      </c>
      <c r="AB47" s="34">
        <f aca="true" t="shared" si="25" ref="AB47:AB77">RANK(C47,$C$15:$C$77)</f>
        <v>39</v>
      </c>
      <c r="AC47" s="34">
        <f aca="true" t="shared" si="26" ref="AC47:AC77">RANK(T47,$T$15:$T$77)</f>
        <v>13</v>
      </c>
      <c r="AD47" s="34">
        <f t="shared" si="21"/>
        <v>0</v>
      </c>
      <c r="AE47" s="34">
        <f t="shared" si="22"/>
        <v>0</v>
      </c>
      <c r="AF47" s="34">
        <f t="shared" si="23"/>
        <v>0</v>
      </c>
      <c r="AG47" s="34">
        <f t="shared" si="24"/>
        <v>7.729977369308472E-08</v>
      </c>
      <c r="AH47" s="35"/>
      <c r="AI47" s="32"/>
    </row>
    <row r="48" spans="1:35" s="11" customFormat="1" ht="20.25" customHeight="1">
      <c r="A48" s="14">
        <v>34</v>
      </c>
      <c r="B48" s="13" t="str">
        <f>'[1]Tien 02T-2018'!B48</f>
        <v>Khánh Hòa</v>
      </c>
      <c r="C48" s="27">
        <f>'[1]Tien 02T-2018'!C48</f>
        <v>1477424911.196</v>
      </c>
      <c r="D48" s="27">
        <v>1200979257.042</v>
      </c>
      <c r="E48" s="27">
        <v>276445654.15400004</v>
      </c>
      <c r="F48" s="27">
        <f>'[1]Tien 02T-2018'!F48</f>
        <v>1890246.25</v>
      </c>
      <c r="G48" s="27">
        <f>'[1]Tien 02T-2018'!G48</f>
        <v>0</v>
      </c>
      <c r="H48" s="27">
        <f>'[1]Tien 02T-2018'!H48</f>
        <v>1475534664.946</v>
      </c>
      <c r="I48" s="27">
        <f>'[1]Tien 02T-2018'!I48</f>
        <v>945300447.6099999</v>
      </c>
      <c r="J48" s="27">
        <f>'[1]Tien 02T-2018'!J48</f>
        <v>49308613.98900001</v>
      </c>
      <c r="K48" s="27">
        <f>'[1]Tien 02T-2018'!K48</f>
        <v>17666388.489</v>
      </c>
      <c r="L48" s="27">
        <f>'[1]Tien 02T-2018'!L48</f>
        <v>0</v>
      </c>
      <c r="M48" s="27">
        <f>'[1]Tien 02T-2018'!M48</f>
        <v>865639239.6839999</v>
      </c>
      <c r="N48" s="27">
        <f>'[1]Tien 02T-2018'!N48</f>
        <v>10279614.58</v>
      </c>
      <c r="O48" s="27">
        <f>'[1]Tien 02T-2018'!O48</f>
        <v>1071862.0210000002</v>
      </c>
      <c r="P48" s="27">
        <f>'[1]Tien 02T-2018'!P48</f>
        <v>0</v>
      </c>
      <c r="Q48" s="27">
        <f>'[1]Tien 02T-2018'!Q48</f>
        <v>1334728.847</v>
      </c>
      <c r="R48" s="27">
        <f>'[1]Tien 02T-2018'!R48</f>
        <v>530234217.33599997</v>
      </c>
      <c r="S48" s="27">
        <f t="shared" si="14"/>
        <v>1408559662.468</v>
      </c>
      <c r="T48" s="28">
        <f t="shared" si="15"/>
        <v>0.07085049271618636</v>
      </c>
      <c r="U48" s="29">
        <v>1200979257.042</v>
      </c>
      <c r="V48" s="29">
        <f t="shared" si="16"/>
        <v>276445654.15400004</v>
      </c>
      <c r="W48" s="29">
        <f t="shared" si="17"/>
        <v>0</v>
      </c>
      <c r="X48" s="22">
        <f t="shared" si="18"/>
        <v>878325445.132</v>
      </c>
      <c r="Y48" s="31">
        <v>349245295.109</v>
      </c>
      <c r="Z48" s="32">
        <f t="shared" si="19"/>
        <v>1.5149242020794387</v>
      </c>
      <c r="AA48" s="32">
        <f t="shared" si="20"/>
        <v>0.6406494337729401</v>
      </c>
      <c r="AB48" s="34">
        <f t="shared" si="25"/>
        <v>17</v>
      </c>
      <c r="AC48" s="34">
        <f t="shared" si="26"/>
        <v>23</v>
      </c>
      <c r="AD48" s="34">
        <f t="shared" si="21"/>
        <v>0</v>
      </c>
      <c r="AE48" s="34">
        <f t="shared" si="22"/>
        <v>0</v>
      </c>
      <c r="AF48" s="34">
        <f t="shared" si="23"/>
        <v>0</v>
      </c>
      <c r="AG48" s="34">
        <f t="shared" si="24"/>
        <v>7.310882210731506E-08</v>
      </c>
      <c r="AH48" s="35"/>
      <c r="AI48" s="32"/>
    </row>
    <row r="49" spans="1:35" s="11" customFormat="1" ht="20.25" customHeight="1">
      <c r="A49" s="12">
        <v>35</v>
      </c>
      <c r="B49" s="13" t="str">
        <f>'[1]Tien 02T-2018'!B49</f>
        <v>Lai Châu</v>
      </c>
      <c r="C49" s="27">
        <f>'[1]Tien 02T-2018'!C49</f>
        <v>60744277</v>
      </c>
      <c r="D49" s="27">
        <v>26651695</v>
      </c>
      <c r="E49" s="27">
        <v>34092582</v>
      </c>
      <c r="F49" s="27">
        <f>'[1]Tien 02T-2018'!F49</f>
        <v>32705</v>
      </c>
      <c r="G49" s="27">
        <f>'[1]Tien 02T-2018'!G49</f>
        <v>0</v>
      </c>
      <c r="H49" s="27">
        <f>'[1]Tien 02T-2018'!H49</f>
        <v>60711572</v>
      </c>
      <c r="I49" s="27">
        <f>'[1]Tien 02T-2018'!I49</f>
        <v>38258853</v>
      </c>
      <c r="J49" s="27">
        <f>'[1]Tien 02T-2018'!J49</f>
        <v>814005</v>
      </c>
      <c r="K49" s="27">
        <f>'[1]Tien 02T-2018'!K49</f>
        <v>78000</v>
      </c>
      <c r="L49" s="27">
        <f>'[1]Tien 02T-2018'!L49</f>
        <v>0</v>
      </c>
      <c r="M49" s="27">
        <f>'[1]Tien 02T-2018'!M49</f>
        <v>37117453</v>
      </c>
      <c r="N49" s="27">
        <f>'[1]Tien 02T-2018'!N49</f>
        <v>169630</v>
      </c>
      <c r="O49" s="27">
        <f>'[1]Tien 02T-2018'!O49</f>
        <v>0</v>
      </c>
      <c r="P49" s="27">
        <f>'[1]Tien 02T-2018'!P49</f>
        <v>0</v>
      </c>
      <c r="Q49" s="27">
        <f>'[1]Tien 02T-2018'!Q49</f>
        <v>79765</v>
      </c>
      <c r="R49" s="27">
        <f>'[1]Tien 02T-2018'!R49</f>
        <v>22452719</v>
      </c>
      <c r="S49" s="27">
        <f t="shared" si="14"/>
        <v>59819567</v>
      </c>
      <c r="T49" s="28">
        <f t="shared" si="15"/>
        <v>0.023314995878208896</v>
      </c>
      <c r="U49" s="29">
        <v>26651695</v>
      </c>
      <c r="V49" s="29">
        <f t="shared" si="16"/>
        <v>34092582</v>
      </c>
      <c r="W49" s="29">
        <f t="shared" si="17"/>
        <v>0</v>
      </c>
      <c r="X49" s="22">
        <f t="shared" si="18"/>
        <v>37366848</v>
      </c>
      <c r="Y49" s="31">
        <v>4405814</v>
      </c>
      <c r="Z49" s="32">
        <f t="shared" si="19"/>
        <v>7.4812586278040785</v>
      </c>
      <c r="AA49" s="32">
        <f t="shared" si="20"/>
        <v>0.6301739806704396</v>
      </c>
      <c r="AB49" s="34">
        <f t="shared" si="25"/>
        <v>61</v>
      </c>
      <c r="AC49" s="34">
        <f t="shared" si="26"/>
        <v>56</v>
      </c>
      <c r="AD49" s="34">
        <f t="shared" si="21"/>
        <v>0</v>
      </c>
      <c r="AE49" s="34">
        <f t="shared" si="22"/>
        <v>0</v>
      </c>
      <c r="AF49" s="34">
        <f t="shared" si="23"/>
        <v>0</v>
      </c>
      <c r="AG49" s="34">
        <f t="shared" si="24"/>
        <v>0</v>
      </c>
      <c r="AH49" s="35"/>
      <c r="AI49" s="32"/>
    </row>
    <row r="50" spans="1:35" s="11" customFormat="1" ht="20.25" customHeight="1">
      <c r="A50" s="14">
        <v>36</v>
      </c>
      <c r="B50" s="13" t="str">
        <f>'[1]Tien 02T-2018'!B50</f>
        <v>Lạng Sơn</v>
      </c>
      <c r="C50" s="27">
        <f>'[1]Tien 02T-2018'!C50</f>
        <v>95660357</v>
      </c>
      <c r="D50" s="27">
        <v>74658894</v>
      </c>
      <c r="E50" s="27">
        <v>21001463</v>
      </c>
      <c r="F50" s="27">
        <f>'[1]Tien 02T-2018'!F50</f>
        <v>1155160</v>
      </c>
      <c r="G50" s="27">
        <f>'[1]Tien 02T-2018'!G50</f>
        <v>0</v>
      </c>
      <c r="H50" s="27">
        <f>'[1]Tien 02T-2018'!H50</f>
        <v>94505197</v>
      </c>
      <c r="I50" s="27">
        <f>'[1]Tien 02T-2018'!I50</f>
        <v>37028394</v>
      </c>
      <c r="J50" s="27">
        <f>'[1]Tien 02T-2018'!J50</f>
        <v>5252815</v>
      </c>
      <c r="K50" s="27">
        <f>'[1]Tien 02T-2018'!K50</f>
        <v>370747</v>
      </c>
      <c r="L50" s="27">
        <f>'[1]Tien 02T-2018'!L50</f>
        <v>6080</v>
      </c>
      <c r="M50" s="27">
        <f>'[1]Tien 02T-2018'!M50</f>
        <v>31340562</v>
      </c>
      <c r="N50" s="27">
        <f>'[1]Tien 02T-2018'!N50</f>
        <v>27764</v>
      </c>
      <c r="O50" s="27">
        <f>'[1]Tien 02T-2018'!O50</f>
        <v>25751</v>
      </c>
      <c r="P50" s="27">
        <f>'[1]Tien 02T-2018'!P50</f>
        <v>0</v>
      </c>
      <c r="Q50" s="27">
        <f>'[1]Tien 02T-2018'!Q50</f>
        <v>4675</v>
      </c>
      <c r="R50" s="27">
        <f>'[1]Tien 02T-2018'!R50</f>
        <v>57476803</v>
      </c>
      <c r="S50" s="27">
        <f t="shared" si="14"/>
        <v>88875555</v>
      </c>
      <c r="T50" s="28">
        <f t="shared" si="15"/>
        <v>0.15203581338148234</v>
      </c>
      <c r="U50" s="29">
        <v>74658894</v>
      </c>
      <c r="V50" s="29">
        <f t="shared" si="16"/>
        <v>21001463</v>
      </c>
      <c r="W50" s="29">
        <f t="shared" si="17"/>
        <v>0</v>
      </c>
      <c r="X50" s="22">
        <f t="shared" si="18"/>
        <v>31398752</v>
      </c>
      <c r="Y50" s="31">
        <v>17293510</v>
      </c>
      <c r="Z50" s="32">
        <f t="shared" si="19"/>
        <v>0.8156378895897941</v>
      </c>
      <c r="AA50" s="32">
        <f t="shared" si="20"/>
        <v>0.39181330948392185</v>
      </c>
      <c r="AB50" s="34">
        <f t="shared" si="25"/>
        <v>58</v>
      </c>
      <c r="AC50" s="34">
        <f t="shared" si="26"/>
        <v>7</v>
      </c>
      <c r="AD50" s="34">
        <f t="shared" si="21"/>
        <v>0</v>
      </c>
      <c r="AE50" s="34">
        <f t="shared" si="22"/>
        <v>0</v>
      </c>
      <c r="AF50" s="34">
        <f t="shared" si="23"/>
        <v>0</v>
      </c>
      <c r="AG50" s="34">
        <f t="shared" si="24"/>
        <v>0</v>
      </c>
      <c r="AH50" s="35"/>
      <c r="AI50" s="32"/>
    </row>
    <row r="51" spans="1:35" s="11" customFormat="1" ht="20.25" customHeight="1">
      <c r="A51" s="12">
        <v>37</v>
      </c>
      <c r="B51" s="13" t="str">
        <f>'[1]Tien 02T-2018'!B51</f>
        <v>Lào Cai</v>
      </c>
      <c r="C51" s="27">
        <f>'[1]Tien 02T-2018'!C51</f>
        <v>238777446</v>
      </c>
      <c r="D51" s="27">
        <v>64818933</v>
      </c>
      <c r="E51" s="27">
        <v>173958513</v>
      </c>
      <c r="F51" s="27">
        <f>'[1]Tien 02T-2018'!F51</f>
        <v>155457</v>
      </c>
      <c r="G51" s="27">
        <f>'[1]Tien 02T-2018'!G51</f>
        <v>0</v>
      </c>
      <c r="H51" s="27">
        <f>'[1]Tien 02T-2018'!H51</f>
        <v>238621989</v>
      </c>
      <c r="I51" s="27">
        <f>'[1]Tien 02T-2018'!I51</f>
        <v>123126499</v>
      </c>
      <c r="J51" s="27">
        <f>'[1]Tien 02T-2018'!J51</f>
        <v>8012434</v>
      </c>
      <c r="K51" s="27">
        <f>'[1]Tien 02T-2018'!K51</f>
        <v>692220</v>
      </c>
      <c r="L51" s="27">
        <f>'[1]Tien 02T-2018'!L51</f>
        <v>11932</v>
      </c>
      <c r="M51" s="27">
        <f>'[1]Tien 02T-2018'!M51</f>
        <v>96662407</v>
      </c>
      <c r="N51" s="27">
        <f>'[1]Tien 02T-2018'!N51</f>
        <v>32865</v>
      </c>
      <c r="O51" s="27">
        <f>'[1]Tien 02T-2018'!O51</f>
        <v>17564401</v>
      </c>
      <c r="P51" s="27">
        <f>'[1]Tien 02T-2018'!P51</f>
        <v>0</v>
      </c>
      <c r="Q51" s="27">
        <f>'[1]Tien 02T-2018'!Q51</f>
        <v>150240</v>
      </c>
      <c r="R51" s="27">
        <f>'[1]Tien 02T-2018'!R51</f>
        <v>115495490</v>
      </c>
      <c r="S51" s="27">
        <f t="shared" si="14"/>
        <v>229905403</v>
      </c>
      <c r="T51" s="28">
        <f t="shared" si="15"/>
        <v>0.07079374521970287</v>
      </c>
      <c r="U51" s="29">
        <v>64818933</v>
      </c>
      <c r="V51" s="29">
        <f t="shared" si="16"/>
        <v>173958513</v>
      </c>
      <c r="W51" s="29">
        <f t="shared" si="17"/>
        <v>0</v>
      </c>
      <c r="X51" s="22">
        <f t="shared" si="18"/>
        <v>114409913</v>
      </c>
      <c r="Y51" s="31">
        <v>17839988</v>
      </c>
      <c r="Z51" s="32">
        <f t="shared" si="19"/>
        <v>5.413116029001813</v>
      </c>
      <c r="AA51" s="32">
        <f t="shared" si="20"/>
        <v>0.5159897439292571</v>
      </c>
      <c r="AB51" s="34">
        <f t="shared" si="25"/>
        <v>52</v>
      </c>
      <c r="AC51" s="34">
        <f t="shared" si="26"/>
        <v>24</v>
      </c>
      <c r="AD51" s="34">
        <f t="shared" si="21"/>
        <v>0</v>
      </c>
      <c r="AE51" s="34">
        <f t="shared" si="22"/>
        <v>0</v>
      </c>
      <c r="AF51" s="34">
        <f t="shared" si="23"/>
        <v>0</v>
      </c>
      <c r="AG51" s="34">
        <f t="shared" si="24"/>
        <v>0</v>
      </c>
      <c r="AH51" s="35"/>
      <c r="AI51" s="32"/>
    </row>
    <row r="52" spans="1:35" s="11" customFormat="1" ht="20.25" customHeight="1">
      <c r="A52" s="14">
        <v>38</v>
      </c>
      <c r="B52" s="13" t="str">
        <f>'[1]Tien 02T-2018'!B52</f>
        <v>Lâm Đồng</v>
      </c>
      <c r="C52" s="27">
        <f>'[1]Tien 02T-2018'!C52</f>
        <v>2396236218</v>
      </c>
      <c r="D52" s="27">
        <v>2230252665</v>
      </c>
      <c r="E52" s="27">
        <v>165983553</v>
      </c>
      <c r="F52" s="27">
        <f>'[1]Tien 02T-2018'!F52</f>
        <v>932245</v>
      </c>
      <c r="G52" s="27">
        <f>'[1]Tien 02T-2018'!G52</f>
        <v>0</v>
      </c>
      <c r="H52" s="27">
        <f>'[1]Tien 02T-2018'!H52</f>
        <v>2395303973</v>
      </c>
      <c r="I52" s="27">
        <f>'[1]Tien 02T-2018'!I52</f>
        <v>909292185.591</v>
      </c>
      <c r="J52" s="27">
        <f>'[1]Tien 02T-2018'!J52</f>
        <v>65370654</v>
      </c>
      <c r="K52" s="27">
        <f>'[1]Tien 02T-2018'!K52</f>
        <v>35394875</v>
      </c>
      <c r="L52" s="27">
        <f>'[1]Tien 02T-2018'!L52</f>
        <v>16272</v>
      </c>
      <c r="M52" s="27">
        <f>'[1]Tien 02T-2018'!M52</f>
        <v>754730028.591</v>
      </c>
      <c r="N52" s="27">
        <f>'[1]Tien 02T-2018'!N52</f>
        <v>45738509</v>
      </c>
      <c r="O52" s="27">
        <f>'[1]Tien 02T-2018'!O52</f>
        <v>5900037</v>
      </c>
      <c r="P52" s="27">
        <f>'[1]Tien 02T-2018'!P52</f>
        <v>0</v>
      </c>
      <c r="Q52" s="27">
        <f>'[1]Tien 02T-2018'!Q52</f>
        <v>2141810</v>
      </c>
      <c r="R52" s="27">
        <f>'[1]Tien 02T-2018'!R52</f>
        <v>1486011787.409</v>
      </c>
      <c r="S52" s="27">
        <f t="shared" si="14"/>
        <v>2294522172</v>
      </c>
      <c r="T52" s="28">
        <f t="shared" si="15"/>
        <v>0.11083544167323539</v>
      </c>
      <c r="U52" s="29">
        <v>2230252665</v>
      </c>
      <c r="V52" s="29">
        <f t="shared" si="16"/>
        <v>165983553</v>
      </c>
      <c r="W52" s="29">
        <f t="shared" si="17"/>
        <v>0</v>
      </c>
      <c r="X52" s="22">
        <f t="shared" si="18"/>
        <v>808510384.591</v>
      </c>
      <c r="Y52" s="31">
        <v>613453540</v>
      </c>
      <c r="Z52" s="32">
        <f t="shared" si="19"/>
        <v>0.3179651462945343</v>
      </c>
      <c r="AA52" s="32">
        <f t="shared" si="20"/>
        <v>0.37961452735877876</v>
      </c>
      <c r="AB52" s="34">
        <f t="shared" si="25"/>
        <v>10</v>
      </c>
      <c r="AC52" s="34">
        <f t="shared" si="26"/>
        <v>12</v>
      </c>
      <c r="AD52" s="34">
        <f t="shared" si="21"/>
        <v>0</v>
      </c>
      <c r="AE52" s="34">
        <f t="shared" si="22"/>
        <v>0</v>
      </c>
      <c r="AF52" s="34">
        <f t="shared" si="23"/>
        <v>0</v>
      </c>
      <c r="AG52" s="34">
        <f t="shared" si="24"/>
        <v>0</v>
      </c>
      <c r="AH52" s="35"/>
      <c r="AI52" s="32"/>
    </row>
    <row r="53" spans="1:35" s="11" customFormat="1" ht="20.25" customHeight="1">
      <c r="A53" s="12">
        <v>39</v>
      </c>
      <c r="B53" s="13" t="str">
        <f>'[1]Tien 02T-2018'!B53</f>
        <v>Long An</v>
      </c>
      <c r="C53" s="27">
        <f>'[1]Tien 02T-2018'!C53</f>
        <v>4542102265</v>
      </c>
      <c r="D53" s="27">
        <v>3938344232</v>
      </c>
      <c r="E53" s="27">
        <v>603758033</v>
      </c>
      <c r="F53" s="27">
        <f>'[1]Tien 02T-2018'!F53</f>
        <v>1250065</v>
      </c>
      <c r="G53" s="27">
        <f>'[1]Tien 02T-2018'!G53</f>
        <v>0</v>
      </c>
      <c r="H53" s="27">
        <f>'[1]Tien 02T-2018'!H53</f>
        <v>4540852200</v>
      </c>
      <c r="I53" s="27">
        <f>'[1]Tien 02T-2018'!I53</f>
        <v>2621962883</v>
      </c>
      <c r="J53" s="27">
        <f>'[1]Tien 02T-2018'!J53</f>
        <v>75271984</v>
      </c>
      <c r="K53" s="27">
        <f>'[1]Tien 02T-2018'!K53</f>
        <v>5375451</v>
      </c>
      <c r="L53" s="27">
        <f>'[1]Tien 02T-2018'!L53</f>
        <v>3618</v>
      </c>
      <c r="M53" s="27">
        <f>'[1]Tien 02T-2018'!M53</f>
        <v>2388959335</v>
      </c>
      <c r="N53" s="27">
        <f>'[1]Tien 02T-2018'!N53</f>
        <v>134568685</v>
      </c>
      <c r="O53" s="27">
        <f>'[1]Tien 02T-2018'!O53</f>
        <v>11591115</v>
      </c>
      <c r="P53" s="27">
        <f>'[1]Tien 02T-2018'!P53</f>
        <v>0</v>
      </c>
      <c r="Q53" s="27">
        <f>'[1]Tien 02T-2018'!Q53</f>
        <v>6192695</v>
      </c>
      <c r="R53" s="27">
        <f>'[1]Tien 02T-2018'!R53</f>
        <v>1918889317</v>
      </c>
      <c r="S53" s="27">
        <f t="shared" si="14"/>
        <v>4460201147</v>
      </c>
      <c r="T53" s="28">
        <f t="shared" si="15"/>
        <v>0.030759799661130443</v>
      </c>
      <c r="U53" s="29">
        <v>3938344232</v>
      </c>
      <c r="V53" s="29">
        <f t="shared" si="16"/>
        <v>603758033</v>
      </c>
      <c r="W53" s="29">
        <f t="shared" si="17"/>
        <v>0</v>
      </c>
      <c r="X53" s="22">
        <f t="shared" si="18"/>
        <v>2541311830</v>
      </c>
      <c r="Y53" s="31">
        <v>1963947470</v>
      </c>
      <c r="Z53" s="32">
        <f t="shared" si="19"/>
        <v>0.2939815696801707</v>
      </c>
      <c r="AA53" s="32">
        <f t="shared" si="20"/>
        <v>0.577416477682317</v>
      </c>
      <c r="AB53" s="34">
        <f t="shared" si="25"/>
        <v>4</v>
      </c>
      <c r="AC53" s="34">
        <f t="shared" si="26"/>
        <v>45</v>
      </c>
      <c r="AD53" s="34">
        <f t="shared" si="21"/>
        <v>0</v>
      </c>
      <c r="AE53" s="34">
        <f t="shared" si="22"/>
        <v>0</v>
      </c>
      <c r="AF53" s="34">
        <f t="shared" si="23"/>
        <v>0</v>
      </c>
      <c r="AG53" s="34">
        <f t="shared" si="24"/>
        <v>0</v>
      </c>
      <c r="AH53" s="35"/>
      <c r="AI53" s="32"/>
    </row>
    <row r="54" spans="1:35" s="11" customFormat="1" ht="20.25" customHeight="1">
      <c r="A54" s="14">
        <v>40</v>
      </c>
      <c r="B54" s="13" t="str">
        <f>'[1]Tien 02T-2018'!B54</f>
        <v>Nam Định</v>
      </c>
      <c r="C54" s="27">
        <f>'[1]Tien 02T-2018'!C54</f>
        <v>356631388</v>
      </c>
      <c r="D54" s="27">
        <v>287311289</v>
      </c>
      <c r="E54" s="27">
        <v>69320099</v>
      </c>
      <c r="F54" s="27">
        <f>'[1]Tien 02T-2018'!F54</f>
        <v>38380098</v>
      </c>
      <c r="G54" s="27">
        <f>'[1]Tien 02T-2018'!G54</f>
        <v>0</v>
      </c>
      <c r="H54" s="27">
        <f>'[1]Tien 02T-2018'!H54</f>
        <v>318251290</v>
      </c>
      <c r="I54" s="27">
        <f>'[1]Tien 02T-2018'!I54</f>
        <v>91603057</v>
      </c>
      <c r="J54" s="27">
        <f>'[1]Tien 02T-2018'!J54</f>
        <v>8559557</v>
      </c>
      <c r="K54" s="27">
        <f>'[1]Tien 02T-2018'!K54</f>
        <v>1624355</v>
      </c>
      <c r="L54" s="27">
        <f>'[1]Tien 02T-2018'!L54</f>
        <v>0</v>
      </c>
      <c r="M54" s="27">
        <f>'[1]Tien 02T-2018'!M54</f>
        <v>72282796</v>
      </c>
      <c r="N54" s="27">
        <f>'[1]Tien 02T-2018'!N54</f>
        <v>532518</v>
      </c>
      <c r="O54" s="27">
        <f>'[1]Tien 02T-2018'!O54</f>
        <v>4219321</v>
      </c>
      <c r="P54" s="27">
        <f>'[1]Tien 02T-2018'!P54</f>
        <v>0</v>
      </c>
      <c r="Q54" s="27">
        <f>'[1]Tien 02T-2018'!Q54</f>
        <v>4384510</v>
      </c>
      <c r="R54" s="27">
        <f>'[1]Tien 02T-2018'!R54</f>
        <v>226648233</v>
      </c>
      <c r="S54" s="27">
        <f t="shared" si="14"/>
        <v>308067378</v>
      </c>
      <c r="T54" s="28">
        <f t="shared" si="15"/>
        <v>0.11117436834013084</v>
      </c>
      <c r="U54" s="29">
        <v>287311289</v>
      </c>
      <c r="V54" s="29">
        <f t="shared" si="16"/>
        <v>69320099</v>
      </c>
      <c r="W54" s="29">
        <f t="shared" si="17"/>
        <v>0</v>
      </c>
      <c r="X54" s="22">
        <f t="shared" si="18"/>
        <v>81419145</v>
      </c>
      <c r="Y54" s="31">
        <v>60712312</v>
      </c>
      <c r="Z54" s="32">
        <f t="shared" si="19"/>
        <v>0.34106480741501</v>
      </c>
      <c r="AA54" s="32">
        <f t="shared" si="20"/>
        <v>0.2878324766570467</v>
      </c>
      <c r="AB54" s="34">
        <f t="shared" si="25"/>
        <v>48</v>
      </c>
      <c r="AC54" s="34">
        <f t="shared" si="26"/>
        <v>11</v>
      </c>
      <c r="AD54" s="34">
        <f t="shared" si="21"/>
        <v>0</v>
      </c>
      <c r="AE54" s="34">
        <f t="shared" si="22"/>
        <v>0</v>
      </c>
      <c r="AF54" s="34">
        <f t="shared" si="23"/>
        <v>0</v>
      </c>
      <c r="AG54" s="34">
        <f t="shared" si="24"/>
        <v>0</v>
      </c>
      <c r="AH54" s="35"/>
      <c r="AI54" s="32"/>
    </row>
    <row r="55" spans="1:35" s="11" customFormat="1" ht="20.25" customHeight="1">
      <c r="A55" s="12">
        <v>41</v>
      </c>
      <c r="B55" s="13" t="str">
        <f>'[1]Tien 02T-2018'!B55</f>
        <v>Ninh Bình</v>
      </c>
      <c r="C55" s="27">
        <f>'[1]Tien 02T-2018'!C55</f>
        <v>405535461.904</v>
      </c>
      <c r="D55" s="27">
        <v>356628761</v>
      </c>
      <c r="E55" s="27">
        <v>48906700.903999984</v>
      </c>
      <c r="F55" s="27">
        <f>'[1]Tien 02T-2018'!F55</f>
        <v>113210</v>
      </c>
      <c r="G55" s="27">
        <f>'[1]Tien 02T-2018'!G55</f>
        <v>0</v>
      </c>
      <c r="H55" s="27">
        <f>'[1]Tien 02T-2018'!H55</f>
        <v>405422251.904</v>
      </c>
      <c r="I55" s="27">
        <f>'[1]Tien 02T-2018'!I55</f>
        <v>311142809.904</v>
      </c>
      <c r="J55" s="27">
        <f>'[1]Tien 02T-2018'!J55</f>
        <v>4287315</v>
      </c>
      <c r="K55" s="27">
        <f>'[1]Tien 02T-2018'!K55</f>
        <v>7098085</v>
      </c>
      <c r="L55" s="27">
        <f>'[1]Tien 02T-2018'!L55</f>
        <v>0</v>
      </c>
      <c r="M55" s="27">
        <f>'[1]Tien 02T-2018'!M55</f>
        <v>293123567.904</v>
      </c>
      <c r="N55" s="27">
        <f>'[1]Tien 02T-2018'!N55</f>
        <v>6389867</v>
      </c>
      <c r="O55" s="27">
        <f>'[1]Tien 02T-2018'!O55</f>
        <v>0</v>
      </c>
      <c r="P55" s="27">
        <f>'[1]Tien 02T-2018'!P55</f>
        <v>0</v>
      </c>
      <c r="Q55" s="27">
        <f>'[1]Tien 02T-2018'!Q55</f>
        <v>243975</v>
      </c>
      <c r="R55" s="27">
        <f>'[1]Tien 02T-2018'!R55</f>
        <v>94279442</v>
      </c>
      <c r="S55" s="27">
        <f t="shared" si="14"/>
        <v>394036851.904</v>
      </c>
      <c r="T55" s="28">
        <f t="shared" si="15"/>
        <v>0.03659220022957577</v>
      </c>
      <c r="U55" s="29">
        <v>356628761</v>
      </c>
      <c r="V55" s="29">
        <f t="shared" si="16"/>
        <v>48906700.903999984</v>
      </c>
      <c r="W55" s="29">
        <f t="shared" si="17"/>
        <v>0</v>
      </c>
      <c r="X55" s="22">
        <f t="shared" si="18"/>
        <v>299757409.904</v>
      </c>
      <c r="Y55" s="31">
        <v>219268091</v>
      </c>
      <c r="Z55" s="32">
        <f t="shared" si="19"/>
        <v>0.36708176979567897</v>
      </c>
      <c r="AA55" s="32">
        <f t="shared" si="20"/>
        <v>0.7674537064573248</v>
      </c>
      <c r="AB55" s="34">
        <f t="shared" si="25"/>
        <v>46</v>
      </c>
      <c r="AC55" s="34">
        <f t="shared" si="26"/>
        <v>40</v>
      </c>
      <c r="AD55" s="34">
        <f t="shared" si="21"/>
        <v>0</v>
      </c>
      <c r="AE55" s="34">
        <f t="shared" si="22"/>
        <v>0</v>
      </c>
      <c r="AF55" s="34">
        <f t="shared" si="23"/>
        <v>0</v>
      </c>
      <c r="AG55" s="34">
        <f t="shared" si="24"/>
        <v>0</v>
      </c>
      <c r="AH55" s="35"/>
      <c r="AI55" s="32"/>
    </row>
    <row r="56" spans="1:35" s="11" customFormat="1" ht="20.25" customHeight="1">
      <c r="A56" s="14">
        <v>42</v>
      </c>
      <c r="B56" s="13" t="str">
        <f>'[1]Tien 02T-2018'!B56</f>
        <v>Ninh Thuận</v>
      </c>
      <c r="C56" s="27">
        <f>'[1]Tien 02T-2018'!C56</f>
        <v>241217360</v>
      </c>
      <c r="D56" s="27">
        <v>209022496</v>
      </c>
      <c r="E56" s="27">
        <v>32194864</v>
      </c>
      <c r="F56" s="27">
        <f>'[1]Tien 02T-2018'!F56</f>
        <v>1694974</v>
      </c>
      <c r="G56" s="27">
        <f>'[1]Tien 02T-2018'!G56</f>
        <v>0</v>
      </c>
      <c r="H56" s="27">
        <f>'[1]Tien 02T-2018'!H56</f>
        <v>239522386</v>
      </c>
      <c r="I56" s="27">
        <f>'[1]Tien 02T-2018'!I56</f>
        <v>147190620</v>
      </c>
      <c r="J56" s="27">
        <f>'[1]Tien 02T-2018'!J56</f>
        <v>8643285</v>
      </c>
      <c r="K56" s="27">
        <f>'[1]Tien 02T-2018'!K56</f>
        <v>946274</v>
      </c>
      <c r="L56" s="27">
        <f>'[1]Tien 02T-2018'!L56</f>
        <v>0</v>
      </c>
      <c r="M56" s="27">
        <f>'[1]Tien 02T-2018'!M56</f>
        <v>132777551</v>
      </c>
      <c r="N56" s="27">
        <f>'[1]Tien 02T-2018'!N56</f>
        <v>4819008</v>
      </c>
      <c r="O56" s="27">
        <f>'[1]Tien 02T-2018'!O56</f>
        <v>0</v>
      </c>
      <c r="P56" s="27">
        <f>'[1]Tien 02T-2018'!P56</f>
        <v>0</v>
      </c>
      <c r="Q56" s="27">
        <f>'[1]Tien 02T-2018'!Q56</f>
        <v>4502</v>
      </c>
      <c r="R56" s="27">
        <f>'[1]Tien 02T-2018'!R56</f>
        <v>92331766</v>
      </c>
      <c r="S56" s="27">
        <f t="shared" si="14"/>
        <v>229932827</v>
      </c>
      <c r="T56" s="28">
        <f t="shared" si="15"/>
        <v>0.06515061217895543</v>
      </c>
      <c r="U56" s="29">
        <v>209022496</v>
      </c>
      <c r="V56" s="29">
        <f t="shared" si="16"/>
        <v>32194864</v>
      </c>
      <c r="W56" s="29">
        <f t="shared" si="17"/>
        <v>0</v>
      </c>
      <c r="X56" s="22">
        <f t="shared" si="18"/>
        <v>137601061</v>
      </c>
      <c r="Y56" s="31">
        <v>114498025</v>
      </c>
      <c r="Z56" s="32">
        <f t="shared" si="19"/>
        <v>0.20177672060282262</v>
      </c>
      <c r="AA56" s="32">
        <f t="shared" si="20"/>
        <v>0.6145171750251353</v>
      </c>
      <c r="AB56" s="34">
        <f t="shared" si="25"/>
        <v>51</v>
      </c>
      <c r="AC56" s="34">
        <f t="shared" si="26"/>
        <v>26</v>
      </c>
      <c r="AD56" s="34">
        <f t="shared" si="21"/>
        <v>0</v>
      </c>
      <c r="AE56" s="34">
        <f t="shared" si="22"/>
        <v>0</v>
      </c>
      <c r="AF56" s="34">
        <f t="shared" si="23"/>
        <v>0</v>
      </c>
      <c r="AG56" s="34">
        <f t="shared" si="24"/>
        <v>0</v>
      </c>
      <c r="AH56" s="35"/>
      <c r="AI56" s="32"/>
    </row>
    <row r="57" spans="1:35" s="11" customFormat="1" ht="20.25" customHeight="1">
      <c r="A57" s="12">
        <v>43</v>
      </c>
      <c r="B57" s="13" t="str">
        <f>'[1]Tien 02T-2018'!B57</f>
        <v>Nghệ An</v>
      </c>
      <c r="C57" s="27">
        <f>'[1]Tien 02T-2018'!C57</f>
        <v>797916593.7659999</v>
      </c>
      <c r="D57" s="27">
        <v>559697460.359</v>
      </c>
      <c r="E57" s="27">
        <v>238219133.40699995</v>
      </c>
      <c r="F57" s="27">
        <f>'[1]Tien 02T-2018'!F57</f>
        <v>143215</v>
      </c>
      <c r="G57" s="27">
        <f>'[1]Tien 02T-2018'!G57</f>
        <v>0</v>
      </c>
      <c r="H57" s="27">
        <f>'[1]Tien 02T-2018'!H57</f>
        <v>797773378.7659999</v>
      </c>
      <c r="I57" s="27">
        <f>'[1]Tien 02T-2018'!I57</f>
        <v>521973554.69900006</v>
      </c>
      <c r="J57" s="27">
        <f>'[1]Tien 02T-2018'!J57</f>
        <v>20283284.619000003</v>
      </c>
      <c r="K57" s="27">
        <f>'[1]Tien 02T-2018'!K57</f>
        <v>2726081.9149999996</v>
      </c>
      <c r="L57" s="27">
        <f>'[1]Tien 02T-2018'!L57</f>
        <v>15768.336</v>
      </c>
      <c r="M57" s="27">
        <f>'[1]Tien 02T-2018'!M57</f>
        <v>496633530.1380001</v>
      </c>
      <c r="N57" s="27">
        <f>'[1]Tien 02T-2018'!N57</f>
        <v>1176459</v>
      </c>
      <c r="O57" s="27">
        <f>'[1]Tien 02T-2018'!O57</f>
        <v>22460</v>
      </c>
      <c r="P57" s="27">
        <f>'[1]Tien 02T-2018'!P57</f>
        <v>0</v>
      </c>
      <c r="Q57" s="27">
        <f>'[1]Tien 02T-2018'!Q57</f>
        <v>1115970.6909999999</v>
      </c>
      <c r="R57" s="27">
        <f>'[1]Tien 02T-2018'!R57</f>
        <v>275799824.06700003</v>
      </c>
      <c r="S57" s="27">
        <f t="shared" si="14"/>
        <v>774748243.8960001</v>
      </c>
      <c r="T57" s="28">
        <f t="shared" si="15"/>
        <v>0.04411168853808622</v>
      </c>
      <c r="U57" s="29">
        <v>559697460.359</v>
      </c>
      <c r="V57" s="29">
        <f t="shared" si="16"/>
        <v>238219133.40699995</v>
      </c>
      <c r="W57" s="29">
        <f t="shared" si="17"/>
        <v>0</v>
      </c>
      <c r="X57" s="22">
        <f t="shared" si="18"/>
        <v>498948419.82900006</v>
      </c>
      <c r="Y57" s="31">
        <v>256406210.69500002</v>
      </c>
      <c r="Z57" s="32">
        <f t="shared" si="19"/>
        <v>0.9459295407727409</v>
      </c>
      <c r="AA57" s="32">
        <f t="shared" si="20"/>
        <v>0.6542880078380047</v>
      </c>
      <c r="AB57" s="34">
        <f t="shared" si="25"/>
        <v>33</v>
      </c>
      <c r="AC57" s="34">
        <f t="shared" si="26"/>
        <v>36</v>
      </c>
      <c r="AD57" s="34">
        <f t="shared" si="21"/>
        <v>0</v>
      </c>
      <c r="AE57" s="34">
        <f t="shared" si="22"/>
        <v>0</v>
      </c>
      <c r="AF57" s="34">
        <f t="shared" si="23"/>
        <v>0</v>
      </c>
      <c r="AG57" s="34">
        <f t="shared" si="24"/>
        <v>-7.473863661289215E-08</v>
      </c>
      <c r="AH57" s="35"/>
      <c r="AI57" s="32"/>
    </row>
    <row r="58" spans="1:35" s="11" customFormat="1" ht="20.25" customHeight="1">
      <c r="A58" s="14">
        <v>44</v>
      </c>
      <c r="B58" s="13" t="str">
        <f>'[1]Tien 02T-2018'!B58</f>
        <v>Phú Thọ</v>
      </c>
      <c r="C58" s="27">
        <f>'[1]Tien 02T-2018'!C58</f>
        <v>513652693.476</v>
      </c>
      <c r="D58" s="27">
        <v>445885717.4269999</v>
      </c>
      <c r="E58" s="27">
        <v>67766976.04900008</v>
      </c>
      <c r="F58" s="27">
        <f>'[1]Tien 02T-2018'!F58</f>
        <v>307674</v>
      </c>
      <c r="G58" s="27">
        <f>'[1]Tien 02T-2018'!G58</f>
        <v>100000</v>
      </c>
      <c r="H58" s="27">
        <f>'[1]Tien 02T-2018'!H58</f>
        <v>513345019.476</v>
      </c>
      <c r="I58" s="27">
        <f>'[1]Tien 02T-2018'!I58</f>
        <v>241720841.62800002</v>
      </c>
      <c r="J58" s="27">
        <f>'[1]Tien 02T-2018'!J58</f>
        <v>34006690.546000004</v>
      </c>
      <c r="K58" s="27">
        <f>'[1]Tien 02T-2018'!K58</f>
        <v>4230113</v>
      </c>
      <c r="L58" s="27">
        <f>'[1]Tien 02T-2018'!L58</f>
        <v>39785</v>
      </c>
      <c r="M58" s="27">
        <f>'[1]Tien 02T-2018'!M58</f>
        <v>172004962.198</v>
      </c>
      <c r="N58" s="27">
        <f>'[1]Tien 02T-2018'!N58</f>
        <v>12629835</v>
      </c>
      <c r="O58" s="27">
        <f>'[1]Tien 02T-2018'!O58</f>
        <v>18809455.884</v>
      </c>
      <c r="P58" s="27">
        <f>'[1]Tien 02T-2018'!P58</f>
        <v>0</v>
      </c>
      <c r="Q58" s="27">
        <f>'[1]Tien 02T-2018'!Q58</f>
        <v>0</v>
      </c>
      <c r="R58" s="27">
        <f>'[1]Tien 02T-2018'!R58</f>
        <v>271624177.848</v>
      </c>
      <c r="S58" s="27">
        <f t="shared" si="14"/>
        <v>475068430.93</v>
      </c>
      <c r="T58" s="28">
        <f t="shared" si="15"/>
        <v>0.15835038587572992</v>
      </c>
      <c r="U58" s="29">
        <v>445885717.4269999</v>
      </c>
      <c r="V58" s="29">
        <f t="shared" si="16"/>
        <v>67766976.04900008</v>
      </c>
      <c r="W58" s="29">
        <f t="shared" si="17"/>
        <v>0</v>
      </c>
      <c r="X58" s="22">
        <f t="shared" si="18"/>
        <v>203444253.08200002</v>
      </c>
      <c r="Y58" s="31">
        <v>173736220.072</v>
      </c>
      <c r="Z58" s="32">
        <f t="shared" si="19"/>
        <v>0.1709950463851946</v>
      </c>
      <c r="AA58" s="32">
        <f t="shared" si="20"/>
        <v>0.47087403687044244</v>
      </c>
      <c r="AB58" s="34">
        <f t="shared" si="25"/>
        <v>44</v>
      </c>
      <c r="AC58" s="34">
        <f t="shared" si="26"/>
        <v>6</v>
      </c>
      <c r="AD58" s="34">
        <f t="shared" si="21"/>
        <v>0</v>
      </c>
      <c r="AE58" s="34">
        <f t="shared" si="22"/>
        <v>0</v>
      </c>
      <c r="AF58" s="34">
        <f t="shared" si="23"/>
        <v>0</v>
      </c>
      <c r="AG58" s="34">
        <f t="shared" si="24"/>
        <v>3.725290298461914E-09</v>
      </c>
      <c r="AH58" s="35"/>
      <c r="AI58" s="32"/>
    </row>
    <row r="59" spans="1:35" s="11" customFormat="1" ht="20.25" customHeight="1">
      <c r="A59" s="12">
        <v>45</v>
      </c>
      <c r="B59" s="13" t="str">
        <f>'[1]Tien 02T-2018'!B59</f>
        <v>Phú Yên</v>
      </c>
      <c r="C59" s="27">
        <f>'[1]Tien 02T-2018'!C59</f>
        <v>1380537534</v>
      </c>
      <c r="D59" s="27">
        <v>267647107</v>
      </c>
      <c r="E59" s="27">
        <v>1112890427</v>
      </c>
      <c r="F59" s="27">
        <f>'[1]Tien 02T-2018'!F59</f>
        <v>246430</v>
      </c>
      <c r="G59" s="27">
        <f>'[1]Tien 02T-2018'!G59</f>
        <v>0</v>
      </c>
      <c r="H59" s="27">
        <f>'[1]Tien 02T-2018'!H59</f>
        <v>1380291104</v>
      </c>
      <c r="I59" s="27">
        <f>'[1]Tien 02T-2018'!I59</f>
        <v>1255066699</v>
      </c>
      <c r="J59" s="27">
        <f>'[1]Tien 02T-2018'!J59</f>
        <v>7737274</v>
      </c>
      <c r="K59" s="27">
        <f>'[1]Tien 02T-2018'!K59</f>
        <v>632351</v>
      </c>
      <c r="L59" s="27">
        <f>'[1]Tien 02T-2018'!L59</f>
        <v>0</v>
      </c>
      <c r="M59" s="27">
        <f>'[1]Tien 02T-2018'!M59</f>
        <v>1223897467</v>
      </c>
      <c r="N59" s="27">
        <f>'[1]Tien 02T-2018'!N59</f>
        <v>21509149</v>
      </c>
      <c r="O59" s="27">
        <f>'[1]Tien 02T-2018'!O59</f>
        <v>874408</v>
      </c>
      <c r="P59" s="27">
        <f>'[1]Tien 02T-2018'!P59</f>
        <v>0</v>
      </c>
      <c r="Q59" s="27">
        <f>'[1]Tien 02T-2018'!Q59</f>
        <v>416050</v>
      </c>
      <c r="R59" s="27">
        <f>'[1]Tien 02T-2018'!R59</f>
        <v>125224405</v>
      </c>
      <c r="S59" s="27">
        <f t="shared" si="14"/>
        <v>1371921479</v>
      </c>
      <c r="T59" s="28">
        <f t="shared" si="15"/>
        <v>0.00666866948718237</v>
      </c>
      <c r="U59" s="29">
        <v>267647107</v>
      </c>
      <c r="V59" s="29">
        <f t="shared" si="16"/>
        <v>1112890427</v>
      </c>
      <c r="W59" s="29">
        <f t="shared" si="17"/>
        <v>0</v>
      </c>
      <c r="X59" s="22">
        <f t="shared" si="18"/>
        <v>1246697074</v>
      </c>
      <c r="Y59" s="31">
        <v>132794795</v>
      </c>
      <c r="Z59" s="32">
        <f t="shared" si="19"/>
        <v>8.388147133327026</v>
      </c>
      <c r="AA59" s="32">
        <f t="shared" si="20"/>
        <v>0.9092768151318897</v>
      </c>
      <c r="AB59" s="34">
        <f t="shared" si="25"/>
        <v>19</v>
      </c>
      <c r="AC59" s="34">
        <f t="shared" si="26"/>
        <v>63</v>
      </c>
      <c r="AD59" s="34">
        <f t="shared" si="21"/>
        <v>0</v>
      </c>
      <c r="AE59" s="34">
        <f t="shared" si="22"/>
        <v>0</v>
      </c>
      <c r="AF59" s="34">
        <f t="shared" si="23"/>
        <v>0</v>
      </c>
      <c r="AG59" s="34">
        <f t="shared" si="24"/>
        <v>0</v>
      </c>
      <c r="AH59" s="35"/>
      <c r="AI59" s="32"/>
    </row>
    <row r="60" spans="1:35" s="11" customFormat="1" ht="20.25" customHeight="1">
      <c r="A60" s="14">
        <v>46</v>
      </c>
      <c r="B60" s="13" t="str">
        <f>'[1]Tien 02T-2018'!B60</f>
        <v>Quảng Bình</v>
      </c>
      <c r="C60" s="27">
        <f>'[1]Tien 02T-2018'!C60</f>
        <v>346358629</v>
      </c>
      <c r="D60" s="27">
        <v>325473141</v>
      </c>
      <c r="E60" s="27">
        <v>20885488</v>
      </c>
      <c r="F60" s="27">
        <f>'[1]Tien 02T-2018'!F60</f>
        <v>169620</v>
      </c>
      <c r="G60" s="27">
        <f>'[1]Tien 02T-2018'!G60</f>
        <v>0</v>
      </c>
      <c r="H60" s="27">
        <f>'[1]Tien 02T-2018'!H60</f>
        <v>346189009</v>
      </c>
      <c r="I60" s="27">
        <f>'[1]Tien 02T-2018'!I60</f>
        <v>146021884</v>
      </c>
      <c r="J60" s="27">
        <f>'[1]Tien 02T-2018'!J60</f>
        <v>11677740</v>
      </c>
      <c r="K60" s="27">
        <f>'[1]Tien 02T-2018'!K60</f>
        <v>19867137</v>
      </c>
      <c r="L60" s="27">
        <f>'[1]Tien 02T-2018'!L60</f>
        <v>6250</v>
      </c>
      <c r="M60" s="27">
        <f>'[1]Tien 02T-2018'!M60</f>
        <v>109499721</v>
      </c>
      <c r="N60" s="27">
        <f>'[1]Tien 02T-2018'!N60</f>
        <v>322455</v>
      </c>
      <c r="O60" s="27">
        <f>'[1]Tien 02T-2018'!O60</f>
        <v>2303882</v>
      </c>
      <c r="P60" s="27">
        <f>'[1]Tien 02T-2018'!P60</f>
        <v>0</v>
      </c>
      <c r="Q60" s="27">
        <f>'[1]Tien 02T-2018'!Q60</f>
        <v>2344699</v>
      </c>
      <c r="R60" s="27">
        <f>'[1]Tien 02T-2018'!R60</f>
        <v>200167125</v>
      </c>
      <c r="S60" s="27">
        <f t="shared" si="14"/>
        <v>314637882</v>
      </c>
      <c r="T60" s="28">
        <f t="shared" si="15"/>
        <v>0.2160712225846915</v>
      </c>
      <c r="U60" s="29">
        <v>325473141</v>
      </c>
      <c r="V60" s="29">
        <f t="shared" si="16"/>
        <v>20885488</v>
      </c>
      <c r="W60" s="29">
        <f t="shared" si="17"/>
        <v>0</v>
      </c>
      <c r="X60" s="22">
        <f t="shared" si="18"/>
        <v>114470757</v>
      </c>
      <c r="Y60" s="31">
        <v>80510853</v>
      </c>
      <c r="Z60" s="32">
        <f t="shared" si="19"/>
        <v>0.42180529375337755</v>
      </c>
      <c r="AA60" s="32">
        <f t="shared" si="20"/>
        <v>0.4217981513098817</v>
      </c>
      <c r="AB60" s="34">
        <f t="shared" si="25"/>
        <v>49</v>
      </c>
      <c r="AC60" s="34">
        <f t="shared" si="26"/>
        <v>2</v>
      </c>
      <c r="AD60" s="34">
        <f t="shared" si="21"/>
        <v>0</v>
      </c>
      <c r="AE60" s="34">
        <f t="shared" si="22"/>
        <v>0</v>
      </c>
      <c r="AF60" s="34">
        <f t="shared" si="23"/>
        <v>0</v>
      </c>
      <c r="AG60" s="34">
        <f t="shared" si="24"/>
        <v>0</v>
      </c>
      <c r="AH60" s="35"/>
      <c r="AI60" s="32"/>
    </row>
    <row r="61" spans="1:35" s="11" customFormat="1" ht="20.25" customHeight="1">
      <c r="A61" s="12">
        <v>47</v>
      </c>
      <c r="B61" s="13" t="str">
        <f>'[1]Tien 02T-2018'!B61</f>
        <v>Quảng Nam</v>
      </c>
      <c r="C61" s="27">
        <f>'[1]Tien 02T-2018'!C61</f>
        <v>1771572018.427</v>
      </c>
      <c r="D61" s="27">
        <v>1692737264.897</v>
      </c>
      <c r="E61" s="27">
        <v>78834753.52999997</v>
      </c>
      <c r="F61" s="27">
        <f>'[1]Tien 02T-2018'!F61</f>
        <v>540777</v>
      </c>
      <c r="G61" s="27">
        <f>'[1]Tien 02T-2018'!G61</f>
        <v>40106788</v>
      </c>
      <c r="H61" s="27">
        <f>'[1]Tien 02T-2018'!H61</f>
        <v>1771031241.427</v>
      </c>
      <c r="I61" s="27">
        <f>'[1]Tien 02T-2018'!I61</f>
        <v>504267083.361</v>
      </c>
      <c r="J61" s="27">
        <f>'[1]Tien 02T-2018'!J61</f>
        <v>79746155.6</v>
      </c>
      <c r="K61" s="27">
        <f>'[1]Tien 02T-2018'!K61</f>
        <v>18556246</v>
      </c>
      <c r="L61" s="27">
        <f>'[1]Tien 02T-2018'!L61</f>
        <v>10584</v>
      </c>
      <c r="M61" s="27">
        <f>'[1]Tien 02T-2018'!M61</f>
        <v>360436450.76100004</v>
      </c>
      <c r="N61" s="27">
        <f>'[1]Tien 02T-2018'!N61</f>
        <v>22523151</v>
      </c>
      <c r="O61" s="27">
        <f>'[1]Tien 02T-2018'!O61</f>
        <v>19979808</v>
      </c>
      <c r="P61" s="27">
        <f>'[1]Tien 02T-2018'!P61</f>
        <v>1</v>
      </c>
      <c r="Q61" s="27">
        <f>'[1]Tien 02T-2018'!Q61</f>
        <v>3014687</v>
      </c>
      <c r="R61" s="27">
        <f>'[1]Tien 02T-2018'!R61</f>
        <v>1266764158.066</v>
      </c>
      <c r="S61" s="27">
        <f t="shared" si="14"/>
        <v>1672718255.8270001</v>
      </c>
      <c r="T61" s="28">
        <f t="shared" si="15"/>
        <v>0.19496213186221134</v>
      </c>
      <c r="U61" s="29">
        <v>1692737264.897</v>
      </c>
      <c r="V61" s="29">
        <f t="shared" si="16"/>
        <v>78834753.52999997</v>
      </c>
      <c r="W61" s="29">
        <f t="shared" si="17"/>
        <v>0</v>
      </c>
      <c r="X61" s="22">
        <f t="shared" si="18"/>
        <v>405954097.76100004</v>
      </c>
      <c r="Y61" s="31">
        <v>215708079.203</v>
      </c>
      <c r="Z61" s="32">
        <f t="shared" si="19"/>
        <v>0.8819605610551194</v>
      </c>
      <c r="AA61" s="32">
        <f t="shared" si="20"/>
        <v>0.2847307667789582</v>
      </c>
      <c r="AB61" s="34">
        <f t="shared" si="25"/>
        <v>12</v>
      </c>
      <c r="AC61" s="34">
        <f t="shared" si="26"/>
        <v>4</v>
      </c>
      <c r="AD61" s="34">
        <f t="shared" si="21"/>
        <v>0</v>
      </c>
      <c r="AE61" s="34">
        <f t="shared" si="22"/>
        <v>0</v>
      </c>
      <c r="AF61" s="34">
        <f t="shared" si="23"/>
        <v>0</v>
      </c>
      <c r="AG61" s="34">
        <f t="shared" si="24"/>
        <v>0</v>
      </c>
      <c r="AH61" s="35"/>
      <c r="AI61" s="32"/>
    </row>
    <row r="62" spans="1:35" s="11" customFormat="1" ht="20.25" customHeight="1">
      <c r="A62" s="14">
        <v>48</v>
      </c>
      <c r="B62" s="13" t="str">
        <f>'[1]Tien 02T-2018'!B62</f>
        <v>Quảng Ninh</v>
      </c>
      <c r="C62" s="27">
        <f>'[1]Tien 02T-2018'!C62</f>
        <v>1283761228.5</v>
      </c>
      <c r="D62" s="27">
        <v>1157679798</v>
      </c>
      <c r="E62" s="27">
        <v>126081430.5</v>
      </c>
      <c r="F62" s="27">
        <f>'[1]Tien 02T-2018'!F62</f>
        <v>240156897</v>
      </c>
      <c r="G62" s="27">
        <f>'[1]Tien 02T-2018'!G62</f>
        <v>0</v>
      </c>
      <c r="H62" s="27">
        <f>'[1]Tien 02T-2018'!H62</f>
        <v>1043604331.5</v>
      </c>
      <c r="I62" s="27">
        <f>'[1]Tien 02T-2018'!I62</f>
        <v>527472168</v>
      </c>
      <c r="J62" s="27">
        <f>'[1]Tien 02T-2018'!J62</f>
        <v>27333614</v>
      </c>
      <c r="K62" s="27">
        <f>'[1]Tien 02T-2018'!K62</f>
        <v>12512985</v>
      </c>
      <c r="L62" s="27">
        <f>'[1]Tien 02T-2018'!L62</f>
        <v>73835</v>
      </c>
      <c r="M62" s="27">
        <f>'[1]Tien 02T-2018'!M62</f>
        <v>483118021</v>
      </c>
      <c r="N62" s="27">
        <f>'[1]Tien 02T-2018'!N62</f>
        <v>1854094</v>
      </c>
      <c r="O62" s="27">
        <f>'[1]Tien 02T-2018'!O62</f>
        <v>2579619</v>
      </c>
      <c r="P62" s="27">
        <f>'[1]Tien 02T-2018'!P62</f>
        <v>0</v>
      </c>
      <c r="Q62" s="27">
        <f>'[1]Tien 02T-2018'!Q62</f>
        <v>0</v>
      </c>
      <c r="R62" s="27">
        <f>'[1]Tien 02T-2018'!R62</f>
        <v>516132163.5</v>
      </c>
      <c r="S62" s="27">
        <f t="shared" si="14"/>
        <v>1003683897.5</v>
      </c>
      <c r="T62" s="28">
        <f t="shared" si="15"/>
        <v>0.07568254103598505</v>
      </c>
      <c r="U62" s="29">
        <v>1157679798</v>
      </c>
      <c r="V62" s="29">
        <f t="shared" si="16"/>
        <v>126081430.5</v>
      </c>
      <c r="W62" s="29">
        <f t="shared" si="17"/>
        <v>0</v>
      </c>
      <c r="X62" s="22">
        <f t="shared" si="18"/>
        <v>487551734</v>
      </c>
      <c r="Y62" s="31">
        <v>432727232</v>
      </c>
      <c r="Z62" s="32">
        <f t="shared" si="19"/>
        <v>0.12669528965535498</v>
      </c>
      <c r="AA62" s="32">
        <f t="shared" si="20"/>
        <v>0.5054330957421864</v>
      </c>
      <c r="AB62" s="34">
        <f t="shared" si="25"/>
        <v>22</v>
      </c>
      <c r="AC62" s="34">
        <f t="shared" si="26"/>
        <v>21</v>
      </c>
      <c r="AD62" s="34">
        <f t="shared" si="21"/>
        <v>0</v>
      </c>
      <c r="AE62" s="34">
        <f t="shared" si="22"/>
        <v>0</v>
      </c>
      <c r="AF62" s="34">
        <f t="shared" si="23"/>
        <v>0</v>
      </c>
      <c r="AG62" s="34">
        <f t="shared" si="24"/>
        <v>0</v>
      </c>
      <c r="AH62" s="35"/>
      <c r="AI62" s="32"/>
    </row>
    <row r="63" spans="1:35" s="11" customFormat="1" ht="20.25" customHeight="1">
      <c r="A63" s="12">
        <v>49</v>
      </c>
      <c r="B63" s="13" t="str">
        <f>'[1]Tien 02T-2018'!B63</f>
        <v>Quảng Ngãi</v>
      </c>
      <c r="C63" s="27">
        <f>'[1]Tien 02T-2018'!C63</f>
        <v>740875455</v>
      </c>
      <c r="D63" s="27">
        <v>642294426.9</v>
      </c>
      <c r="E63" s="27">
        <v>98581028.10000002</v>
      </c>
      <c r="F63" s="27">
        <f>'[1]Tien 02T-2018'!F63</f>
        <v>1531268</v>
      </c>
      <c r="G63" s="27">
        <f>'[1]Tien 02T-2018'!G63</f>
        <v>0</v>
      </c>
      <c r="H63" s="27">
        <f>'[1]Tien 02T-2018'!H63</f>
        <v>739344187</v>
      </c>
      <c r="I63" s="27">
        <f>'[1]Tien 02T-2018'!I63</f>
        <v>531924118</v>
      </c>
      <c r="J63" s="27">
        <f>'[1]Tien 02T-2018'!J63</f>
        <v>13597838</v>
      </c>
      <c r="K63" s="27">
        <f>'[1]Tien 02T-2018'!K63</f>
        <v>918484</v>
      </c>
      <c r="L63" s="27">
        <f>'[1]Tien 02T-2018'!L63</f>
        <v>0</v>
      </c>
      <c r="M63" s="27">
        <f>'[1]Tien 02T-2018'!M63</f>
        <v>504480171</v>
      </c>
      <c r="N63" s="27">
        <f>'[1]Tien 02T-2018'!N63</f>
        <v>7192266</v>
      </c>
      <c r="O63" s="27">
        <f>'[1]Tien 02T-2018'!O63</f>
        <v>22183</v>
      </c>
      <c r="P63" s="27">
        <f>'[1]Tien 02T-2018'!P63</f>
        <v>0</v>
      </c>
      <c r="Q63" s="27">
        <f>'[1]Tien 02T-2018'!Q63</f>
        <v>5713176</v>
      </c>
      <c r="R63" s="27">
        <f>'[1]Tien 02T-2018'!R63</f>
        <v>207420069</v>
      </c>
      <c r="S63" s="27">
        <f t="shared" si="14"/>
        <v>724827865</v>
      </c>
      <c r="T63" s="28">
        <f t="shared" si="15"/>
        <v>0.02729021209750824</v>
      </c>
      <c r="U63" s="29">
        <v>642294426.9</v>
      </c>
      <c r="V63" s="29">
        <f t="shared" si="16"/>
        <v>98581028.10000002</v>
      </c>
      <c r="W63" s="29">
        <f t="shared" si="17"/>
        <v>0</v>
      </c>
      <c r="X63" s="22">
        <f t="shared" si="18"/>
        <v>517407796</v>
      </c>
      <c r="Y63" s="31">
        <v>435844965</v>
      </c>
      <c r="Z63" s="32">
        <f t="shared" si="19"/>
        <v>0.1871372564783443</v>
      </c>
      <c r="AA63" s="32">
        <f t="shared" si="20"/>
        <v>0.7194539800987169</v>
      </c>
      <c r="AB63" s="34">
        <f t="shared" si="25"/>
        <v>36</v>
      </c>
      <c r="AC63" s="34">
        <f t="shared" si="26"/>
        <v>49</v>
      </c>
      <c r="AD63" s="34">
        <f t="shared" si="21"/>
        <v>0</v>
      </c>
      <c r="AE63" s="34">
        <f t="shared" si="22"/>
        <v>0</v>
      </c>
      <c r="AF63" s="34">
        <f t="shared" si="23"/>
        <v>0</v>
      </c>
      <c r="AG63" s="34">
        <f t="shared" si="24"/>
        <v>0</v>
      </c>
      <c r="AH63" s="35"/>
      <c r="AI63" s="32"/>
    </row>
    <row r="64" spans="1:35" s="11" customFormat="1" ht="20.25" customHeight="1">
      <c r="A64" s="14">
        <v>50</v>
      </c>
      <c r="B64" s="13" t="str">
        <f>'[1]Tien 02T-2018'!B64</f>
        <v>Quảng Trị</v>
      </c>
      <c r="C64" s="27">
        <f>'[1]Tien 02T-2018'!C64</f>
        <v>253781028</v>
      </c>
      <c r="D64" s="27">
        <v>206257250</v>
      </c>
      <c r="E64" s="27">
        <v>47523778</v>
      </c>
      <c r="F64" s="27">
        <f>'[1]Tien 02T-2018'!F64</f>
        <v>313525</v>
      </c>
      <c r="G64" s="27">
        <f>'[1]Tien 02T-2018'!G64</f>
        <v>0</v>
      </c>
      <c r="H64" s="27">
        <f>'[1]Tien 02T-2018'!H64</f>
        <v>253467503</v>
      </c>
      <c r="I64" s="27">
        <f>'[1]Tien 02T-2018'!I64</f>
        <v>87415888</v>
      </c>
      <c r="J64" s="27">
        <f>'[1]Tien 02T-2018'!J64</f>
        <v>4727496</v>
      </c>
      <c r="K64" s="27">
        <f>'[1]Tien 02T-2018'!K64</f>
        <v>7291348</v>
      </c>
      <c r="L64" s="27">
        <f>'[1]Tien 02T-2018'!L64</f>
        <v>0</v>
      </c>
      <c r="M64" s="27">
        <f>'[1]Tien 02T-2018'!M64</f>
        <v>62194454</v>
      </c>
      <c r="N64" s="27">
        <f>'[1]Tien 02T-2018'!N64</f>
        <v>13200790</v>
      </c>
      <c r="O64" s="27">
        <f>'[1]Tien 02T-2018'!O64</f>
        <v>0</v>
      </c>
      <c r="P64" s="27">
        <f>'[1]Tien 02T-2018'!P64</f>
        <v>0</v>
      </c>
      <c r="Q64" s="27">
        <f>'[1]Tien 02T-2018'!Q64</f>
        <v>1800</v>
      </c>
      <c r="R64" s="27">
        <f>'[1]Tien 02T-2018'!R64</f>
        <v>166051615</v>
      </c>
      <c r="S64" s="27">
        <f t="shared" si="14"/>
        <v>241448659</v>
      </c>
      <c r="T64" s="28">
        <f t="shared" si="15"/>
        <v>0.13749038389909166</v>
      </c>
      <c r="U64" s="29">
        <v>206257250</v>
      </c>
      <c r="V64" s="29">
        <f t="shared" si="16"/>
        <v>47523778</v>
      </c>
      <c r="W64" s="29">
        <f t="shared" si="17"/>
        <v>0</v>
      </c>
      <c r="X64" s="22">
        <f t="shared" si="18"/>
        <v>75397044</v>
      </c>
      <c r="Y64" s="31">
        <v>34609557</v>
      </c>
      <c r="Z64" s="32">
        <f t="shared" si="19"/>
        <v>1.1785035850068812</v>
      </c>
      <c r="AA64" s="32">
        <f t="shared" si="20"/>
        <v>0.3448800614096869</v>
      </c>
      <c r="AB64" s="34">
        <f t="shared" si="25"/>
        <v>50</v>
      </c>
      <c r="AC64" s="34">
        <f t="shared" si="26"/>
        <v>8</v>
      </c>
      <c r="AD64" s="34">
        <f t="shared" si="21"/>
        <v>0</v>
      </c>
      <c r="AE64" s="34">
        <f t="shared" si="22"/>
        <v>0</v>
      </c>
      <c r="AF64" s="34">
        <f t="shared" si="23"/>
        <v>0</v>
      </c>
      <c r="AG64" s="34">
        <f t="shared" si="24"/>
        <v>0</v>
      </c>
      <c r="AH64" s="35"/>
      <c r="AI64" s="32"/>
    </row>
    <row r="65" spans="1:35" s="11" customFormat="1" ht="20.25" customHeight="1">
      <c r="A65" s="12">
        <v>51</v>
      </c>
      <c r="B65" s="13" t="str">
        <f>'[1]Tien 02T-2018'!B65</f>
        <v>Sóc Trăng</v>
      </c>
      <c r="C65" s="27">
        <f>'[1]Tien 02T-2018'!C65</f>
        <v>1024204637</v>
      </c>
      <c r="D65" s="27">
        <v>880617485</v>
      </c>
      <c r="E65" s="27">
        <v>143587152</v>
      </c>
      <c r="F65" s="27">
        <f>'[1]Tien 02T-2018'!F65</f>
        <v>92774</v>
      </c>
      <c r="G65" s="27">
        <f>'[1]Tien 02T-2018'!G65</f>
        <v>7039144</v>
      </c>
      <c r="H65" s="27">
        <f>'[1]Tien 02T-2018'!H65</f>
        <v>1024111863</v>
      </c>
      <c r="I65" s="27">
        <f>'[1]Tien 02T-2018'!I65</f>
        <v>827446396</v>
      </c>
      <c r="J65" s="27">
        <f>'[1]Tien 02T-2018'!J65</f>
        <v>20926756</v>
      </c>
      <c r="K65" s="27">
        <f>'[1]Tien 02T-2018'!K65</f>
        <v>1051589</v>
      </c>
      <c r="L65" s="27">
        <f>'[1]Tien 02T-2018'!L65</f>
        <v>0</v>
      </c>
      <c r="M65" s="27">
        <f>'[1]Tien 02T-2018'!M65</f>
        <v>775715850</v>
      </c>
      <c r="N65" s="27">
        <f>'[1]Tien 02T-2018'!N65</f>
        <v>11787866</v>
      </c>
      <c r="O65" s="27">
        <f>'[1]Tien 02T-2018'!O65</f>
        <v>17262700</v>
      </c>
      <c r="P65" s="27">
        <f>'[1]Tien 02T-2018'!P65</f>
        <v>0</v>
      </c>
      <c r="Q65" s="27">
        <f>'[1]Tien 02T-2018'!Q65</f>
        <v>701635</v>
      </c>
      <c r="R65" s="27">
        <f>'[1]Tien 02T-2018'!R65</f>
        <v>196665467</v>
      </c>
      <c r="S65" s="27">
        <f t="shared" si="14"/>
        <v>1002133518</v>
      </c>
      <c r="T65" s="28">
        <f t="shared" si="15"/>
        <v>0.0265616541521561</v>
      </c>
      <c r="U65" s="29">
        <v>880617485</v>
      </c>
      <c r="V65" s="29">
        <f t="shared" si="16"/>
        <v>143587152</v>
      </c>
      <c r="W65" s="29">
        <f t="shared" si="17"/>
        <v>0</v>
      </c>
      <c r="X65" s="22">
        <f t="shared" si="18"/>
        <v>805468051</v>
      </c>
      <c r="Y65" s="31">
        <v>676221127</v>
      </c>
      <c r="Z65" s="32">
        <f t="shared" si="19"/>
        <v>0.19113115346365095</v>
      </c>
      <c r="AA65" s="32">
        <f t="shared" si="20"/>
        <v>0.8079648580342634</v>
      </c>
      <c r="AB65" s="34">
        <f t="shared" si="25"/>
        <v>26</v>
      </c>
      <c r="AC65" s="34">
        <f t="shared" si="26"/>
        <v>51</v>
      </c>
      <c r="AD65" s="34">
        <f t="shared" si="21"/>
        <v>0</v>
      </c>
      <c r="AE65" s="34">
        <f t="shared" si="22"/>
        <v>0</v>
      </c>
      <c r="AF65" s="34">
        <f t="shared" si="23"/>
        <v>0</v>
      </c>
      <c r="AG65" s="34">
        <f t="shared" si="24"/>
        <v>0</v>
      </c>
      <c r="AH65" s="35"/>
      <c r="AI65" s="32"/>
    </row>
    <row r="66" spans="1:35" s="11" customFormat="1" ht="20.25" customHeight="1">
      <c r="A66" s="14">
        <v>52</v>
      </c>
      <c r="B66" s="13" t="str">
        <f>'[1]Tien 02T-2018'!B66</f>
        <v>Sơn La</v>
      </c>
      <c r="C66" s="27">
        <f>'[1]Tien 02T-2018'!C66</f>
        <v>226443953</v>
      </c>
      <c r="D66" s="27">
        <v>161493250</v>
      </c>
      <c r="E66" s="27">
        <v>64950703</v>
      </c>
      <c r="F66" s="27">
        <f>'[1]Tien 02T-2018'!F66</f>
        <v>273691</v>
      </c>
      <c r="G66" s="27">
        <f>'[1]Tien 02T-2018'!G66</f>
        <v>0</v>
      </c>
      <c r="H66" s="27">
        <f>'[1]Tien 02T-2018'!H66</f>
        <v>226170262</v>
      </c>
      <c r="I66" s="27">
        <f>'[1]Tien 02T-2018'!I66</f>
        <v>178237591</v>
      </c>
      <c r="J66" s="27">
        <f>'[1]Tien 02T-2018'!J66</f>
        <v>3729319</v>
      </c>
      <c r="K66" s="27">
        <f>'[1]Tien 02T-2018'!K66</f>
        <v>442474</v>
      </c>
      <c r="L66" s="27">
        <f>'[1]Tien 02T-2018'!L66</f>
        <v>14637</v>
      </c>
      <c r="M66" s="27">
        <f>'[1]Tien 02T-2018'!M66</f>
        <v>108052942</v>
      </c>
      <c r="N66" s="27">
        <f>'[1]Tien 02T-2018'!N66</f>
        <v>12173500</v>
      </c>
      <c r="O66" s="27">
        <f>'[1]Tien 02T-2018'!O66</f>
        <v>53593198</v>
      </c>
      <c r="P66" s="27">
        <f>'[1]Tien 02T-2018'!P66</f>
        <v>0</v>
      </c>
      <c r="Q66" s="27">
        <f>'[1]Tien 02T-2018'!Q66</f>
        <v>231521</v>
      </c>
      <c r="R66" s="27">
        <f>'[1]Tien 02T-2018'!R66</f>
        <v>47932671</v>
      </c>
      <c r="S66" s="27">
        <f t="shared" si="14"/>
        <v>221983832</v>
      </c>
      <c r="T66" s="28">
        <f t="shared" si="15"/>
        <v>0.023487918438035892</v>
      </c>
      <c r="U66" s="29">
        <v>161493250</v>
      </c>
      <c r="V66" s="29">
        <f t="shared" si="16"/>
        <v>64950703</v>
      </c>
      <c r="W66" s="29">
        <f t="shared" si="17"/>
        <v>0</v>
      </c>
      <c r="X66" s="22">
        <f t="shared" si="18"/>
        <v>174051161</v>
      </c>
      <c r="Y66" s="31">
        <v>107253346</v>
      </c>
      <c r="Z66" s="32">
        <f t="shared" si="19"/>
        <v>0.6228040195594458</v>
      </c>
      <c r="AA66" s="32">
        <f t="shared" si="20"/>
        <v>0.7880681988156338</v>
      </c>
      <c r="AB66" s="34">
        <f t="shared" si="25"/>
        <v>53</v>
      </c>
      <c r="AC66" s="34">
        <f t="shared" si="26"/>
        <v>55</v>
      </c>
      <c r="AD66" s="34">
        <f t="shared" si="21"/>
        <v>0</v>
      </c>
      <c r="AE66" s="34">
        <f t="shared" si="22"/>
        <v>0</v>
      </c>
      <c r="AF66" s="34">
        <f t="shared" si="23"/>
        <v>0</v>
      </c>
      <c r="AG66" s="34">
        <f t="shared" si="24"/>
        <v>0</v>
      </c>
      <c r="AH66" s="35"/>
      <c r="AI66" s="32"/>
    </row>
    <row r="67" spans="1:35" s="11" customFormat="1" ht="20.25" customHeight="1">
      <c r="A67" s="12">
        <v>53</v>
      </c>
      <c r="B67" s="13" t="str">
        <f>'[1]Tien 02T-2018'!B67</f>
        <v>Tây Ninh</v>
      </c>
      <c r="C67" s="27">
        <f>'[1]Tien 02T-2018'!C67</f>
        <v>1898324690</v>
      </c>
      <c r="D67" s="27">
        <v>1735756500</v>
      </c>
      <c r="E67" s="27">
        <v>162568190</v>
      </c>
      <c r="F67" s="27">
        <f>'[1]Tien 02T-2018'!F67</f>
        <v>411363</v>
      </c>
      <c r="G67" s="27">
        <f>'[1]Tien 02T-2018'!G67</f>
        <v>3518472</v>
      </c>
      <c r="H67" s="27">
        <f>'[1]Tien 02T-2018'!H67</f>
        <v>1897913327</v>
      </c>
      <c r="I67" s="27">
        <f>'[1]Tien 02T-2018'!I67</f>
        <v>1125663719</v>
      </c>
      <c r="J67" s="27">
        <f>'[1]Tien 02T-2018'!J67</f>
        <v>28117944</v>
      </c>
      <c r="K67" s="27">
        <f>'[1]Tien 02T-2018'!K67</f>
        <v>9987950</v>
      </c>
      <c r="L67" s="27">
        <f>'[1]Tien 02T-2018'!L67</f>
        <v>0</v>
      </c>
      <c r="M67" s="27">
        <f>'[1]Tien 02T-2018'!M67</f>
        <v>1038602206</v>
      </c>
      <c r="N67" s="27">
        <f>'[1]Tien 02T-2018'!N67</f>
        <v>15855912</v>
      </c>
      <c r="O67" s="27">
        <f>'[1]Tien 02T-2018'!O67</f>
        <v>6814105</v>
      </c>
      <c r="P67" s="27">
        <f>'[1]Tien 02T-2018'!P67</f>
        <v>0</v>
      </c>
      <c r="Q67" s="27">
        <f>'[1]Tien 02T-2018'!Q67</f>
        <v>26285602</v>
      </c>
      <c r="R67" s="27">
        <f>'[1]Tien 02T-2018'!R67</f>
        <v>772249608</v>
      </c>
      <c r="S67" s="27">
        <f t="shared" si="14"/>
        <v>1859807433</v>
      </c>
      <c r="T67" s="28">
        <f t="shared" si="15"/>
        <v>0.03385193406948563</v>
      </c>
      <c r="U67" s="29">
        <v>1735756500</v>
      </c>
      <c r="V67" s="29">
        <f t="shared" si="16"/>
        <v>162568190</v>
      </c>
      <c r="W67" s="29">
        <f t="shared" si="17"/>
        <v>0</v>
      </c>
      <c r="X67" s="22">
        <f t="shared" si="18"/>
        <v>1087557825</v>
      </c>
      <c r="Y67" s="31">
        <v>789760774</v>
      </c>
      <c r="Z67" s="32">
        <f t="shared" si="19"/>
        <v>0.3770724766332849</v>
      </c>
      <c r="AA67" s="32">
        <f t="shared" si="20"/>
        <v>0.5931059669512505</v>
      </c>
      <c r="AB67" s="34">
        <f t="shared" si="25"/>
        <v>11</v>
      </c>
      <c r="AC67" s="34">
        <f t="shared" si="26"/>
        <v>42</v>
      </c>
      <c r="AD67" s="34">
        <f t="shared" si="21"/>
        <v>0</v>
      </c>
      <c r="AE67" s="34">
        <f t="shared" si="22"/>
        <v>0</v>
      </c>
      <c r="AF67" s="34">
        <f t="shared" si="23"/>
        <v>0</v>
      </c>
      <c r="AG67" s="34">
        <f t="shared" si="24"/>
        <v>0</v>
      </c>
      <c r="AH67" s="35"/>
      <c r="AI67" s="32"/>
    </row>
    <row r="68" spans="1:35" s="11" customFormat="1" ht="20.25" customHeight="1">
      <c r="A68" s="14">
        <v>54</v>
      </c>
      <c r="B68" s="13" t="str">
        <f>'[1]Tien 02T-2018'!B68</f>
        <v>Tiền Giang</v>
      </c>
      <c r="C68" s="27">
        <f>'[1]Tien 02T-2018'!C68</f>
        <v>1632611027.314</v>
      </c>
      <c r="D68" s="27">
        <v>1324623898</v>
      </c>
      <c r="E68" s="27">
        <v>307987129.3139999</v>
      </c>
      <c r="F68" s="27">
        <f>'[1]Tien 02T-2018'!F68</f>
        <v>3904958.774</v>
      </c>
      <c r="G68" s="27">
        <f>'[1]Tien 02T-2018'!G68</f>
        <v>0</v>
      </c>
      <c r="H68" s="27">
        <f>'[1]Tien 02T-2018'!H68</f>
        <v>1628706068.54</v>
      </c>
      <c r="I68" s="27">
        <f>'[1]Tien 02T-2018'!I68</f>
        <v>1037153649.0000001</v>
      </c>
      <c r="J68" s="27">
        <f>'[1]Tien 02T-2018'!J68</f>
        <v>34789174.083</v>
      </c>
      <c r="K68" s="27">
        <f>'[1]Tien 02T-2018'!K68</f>
        <v>7796510.916999999</v>
      </c>
      <c r="L68" s="27">
        <f>'[1]Tien 02T-2018'!L68</f>
        <v>4912.25</v>
      </c>
      <c r="M68" s="27">
        <f>'[1]Tien 02T-2018'!M68</f>
        <v>947342672</v>
      </c>
      <c r="N68" s="27">
        <f>'[1]Tien 02T-2018'!N68</f>
        <v>39480439.988</v>
      </c>
      <c r="O68" s="27">
        <f>'[1]Tien 02T-2018'!O68</f>
        <v>1292488.396</v>
      </c>
      <c r="P68" s="27">
        <f>'[1]Tien 02T-2018'!P68</f>
        <v>0</v>
      </c>
      <c r="Q68" s="27">
        <f>'[1]Tien 02T-2018'!Q68</f>
        <v>6447451.366</v>
      </c>
      <c r="R68" s="27">
        <f>'[1]Tien 02T-2018'!R68</f>
        <v>591552419.5399998</v>
      </c>
      <c r="S68" s="27">
        <f t="shared" si="14"/>
        <v>1586115471.29</v>
      </c>
      <c r="T68" s="28">
        <f t="shared" si="15"/>
        <v>0.04106488685747274</v>
      </c>
      <c r="U68" s="29">
        <v>1324623898</v>
      </c>
      <c r="V68" s="29">
        <f t="shared" si="16"/>
        <v>307987129.3139999</v>
      </c>
      <c r="W68" s="29">
        <f t="shared" si="17"/>
        <v>0</v>
      </c>
      <c r="X68" s="22">
        <f t="shared" si="18"/>
        <v>994563051.7500001</v>
      </c>
      <c r="Y68" s="31">
        <v>714105695</v>
      </c>
      <c r="Z68" s="32">
        <f t="shared" si="19"/>
        <v>0.3927392803526096</v>
      </c>
      <c r="AA68" s="32">
        <f t="shared" si="20"/>
        <v>0.6367960855759089</v>
      </c>
      <c r="AB68" s="34">
        <f t="shared" si="25"/>
        <v>13</v>
      </c>
      <c r="AC68" s="34">
        <f t="shared" si="26"/>
        <v>39</v>
      </c>
      <c r="AD68" s="34">
        <f t="shared" si="21"/>
        <v>0</v>
      </c>
      <c r="AE68" s="34">
        <f t="shared" si="22"/>
        <v>0</v>
      </c>
      <c r="AF68" s="34">
        <f t="shared" si="23"/>
        <v>0</v>
      </c>
      <c r="AG68" s="34">
        <f t="shared" si="24"/>
        <v>1.210719347000122E-07</v>
      </c>
      <c r="AH68" s="35"/>
      <c r="AI68" s="32"/>
    </row>
    <row r="69" spans="1:35" s="11" customFormat="1" ht="20.25" customHeight="1">
      <c r="A69" s="12">
        <v>55</v>
      </c>
      <c r="B69" s="13" t="str">
        <f>'[1]Tien 02T-2018'!B69</f>
        <v>TT Huế</v>
      </c>
      <c r="C69" s="27">
        <f>'[1]Tien 02T-2018'!C69</f>
        <v>597092697</v>
      </c>
      <c r="D69" s="27">
        <v>534205153</v>
      </c>
      <c r="E69" s="27">
        <v>62887544</v>
      </c>
      <c r="F69" s="27">
        <f>'[1]Tien 02T-2018'!F69</f>
        <v>191529</v>
      </c>
      <c r="G69" s="27">
        <f>'[1]Tien 02T-2018'!G69</f>
        <v>0</v>
      </c>
      <c r="H69" s="27">
        <f>'[1]Tien 02T-2018'!H69</f>
        <v>596901168</v>
      </c>
      <c r="I69" s="27">
        <f>'[1]Tien 02T-2018'!I69</f>
        <v>292179367</v>
      </c>
      <c r="J69" s="27">
        <f>'[1]Tien 02T-2018'!J69</f>
        <v>8636325</v>
      </c>
      <c r="K69" s="27">
        <f>'[1]Tien 02T-2018'!K69</f>
        <v>5487548</v>
      </c>
      <c r="L69" s="27">
        <f>'[1]Tien 02T-2018'!L69</f>
        <v>0</v>
      </c>
      <c r="M69" s="27">
        <f>'[1]Tien 02T-2018'!M69</f>
        <v>209689667</v>
      </c>
      <c r="N69" s="27">
        <f>'[1]Tien 02T-2018'!N69</f>
        <v>62060294</v>
      </c>
      <c r="O69" s="27">
        <f>'[1]Tien 02T-2018'!O69</f>
        <v>5548964</v>
      </c>
      <c r="P69" s="27">
        <f>'[1]Tien 02T-2018'!P69</f>
        <v>0</v>
      </c>
      <c r="Q69" s="27">
        <f>'[1]Tien 02T-2018'!Q69</f>
        <v>756569</v>
      </c>
      <c r="R69" s="27">
        <f>'[1]Tien 02T-2018'!R69</f>
        <v>304721801</v>
      </c>
      <c r="S69" s="27">
        <f t="shared" si="14"/>
        <v>582777295</v>
      </c>
      <c r="T69" s="28">
        <f t="shared" si="15"/>
        <v>0.048339734407050035</v>
      </c>
      <c r="U69" s="29">
        <v>534205153</v>
      </c>
      <c r="V69" s="29">
        <f t="shared" si="16"/>
        <v>62887544</v>
      </c>
      <c r="W69" s="29">
        <f t="shared" si="17"/>
        <v>0</v>
      </c>
      <c r="X69" s="22">
        <f t="shared" si="18"/>
        <v>278055494</v>
      </c>
      <c r="Y69" s="31">
        <v>226231682</v>
      </c>
      <c r="Z69" s="32">
        <f t="shared" si="19"/>
        <v>0.22907406929856977</v>
      </c>
      <c r="AA69" s="32">
        <f t="shared" si="20"/>
        <v>0.4894937096186081</v>
      </c>
      <c r="AB69" s="34">
        <f t="shared" si="25"/>
        <v>42</v>
      </c>
      <c r="AC69" s="34">
        <f t="shared" si="26"/>
        <v>35</v>
      </c>
      <c r="AD69" s="34">
        <f t="shared" si="21"/>
        <v>0</v>
      </c>
      <c r="AE69" s="34">
        <f t="shared" si="22"/>
        <v>0</v>
      </c>
      <c r="AF69" s="34">
        <f t="shared" si="23"/>
        <v>0</v>
      </c>
      <c r="AG69" s="34">
        <f t="shared" si="24"/>
        <v>0</v>
      </c>
      <c r="AH69" s="35"/>
      <c r="AI69" s="32"/>
    </row>
    <row r="70" spans="1:35" s="11" customFormat="1" ht="20.25" customHeight="1">
      <c r="A70" s="14">
        <v>56</v>
      </c>
      <c r="B70" s="13" t="str">
        <f>'[1]Tien 02T-2018'!B70</f>
        <v>Tuyên Quang</v>
      </c>
      <c r="C70" s="27">
        <f>'[1]Tien 02T-2018'!C70</f>
        <v>107470349</v>
      </c>
      <c r="D70" s="27">
        <v>95712620</v>
      </c>
      <c r="E70" s="27">
        <v>11757729</v>
      </c>
      <c r="F70" s="27">
        <f>'[1]Tien 02T-2018'!F70</f>
        <v>7714041</v>
      </c>
      <c r="G70" s="27">
        <f>'[1]Tien 02T-2018'!G70</f>
        <v>0</v>
      </c>
      <c r="H70" s="27">
        <f>'[1]Tien 02T-2018'!H70</f>
        <v>99756308</v>
      </c>
      <c r="I70" s="27">
        <f>'[1]Tien 02T-2018'!I70</f>
        <v>40535172</v>
      </c>
      <c r="J70" s="27">
        <f>'[1]Tien 02T-2018'!J70</f>
        <v>3287818</v>
      </c>
      <c r="K70" s="27">
        <f>'[1]Tien 02T-2018'!K70</f>
        <v>507749</v>
      </c>
      <c r="L70" s="27">
        <f>'[1]Tien 02T-2018'!L70</f>
        <v>97472</v>
      </c>
      <c r="M70" s="27">
        <f>'[1]Tien 02T-2018'!M70</f>
        <v>19644978</v>
      </c>
      <c r="N70" s="27">
        <f>'[1]Tien 02T-2018'!N70</f>
        <v>16854398</v>
      </c>
      <c r="O70" s="27">
        <f>'[1]Tien 02T-2018'!O70</f>
        <v>0</v>
      </c>
      <c r="P70" s="27">
        <f>'[1]Tien 02T-2018'!P70</f>
        <v>0</v>
      </c>
      <c r="Q70" s="27">
        <f>'[1]Tien 02T-2018'!Q70</f>
        <v>142757</v>
      </c>
      <c r="R70" s="27">
        <f>'[1]Tien 02T-2018'!R70</f>
        <v>59221136</v>
      </c>
      <c r="S70" s="27">
        <f t="shared" si="14"/>
        <v>95863269</v>
      </c>
      <c r="T70" s="28">
        <f t="shared" si="15"/>
        <v>0.09604101346850089</v>
      </c>
      <c r="U70" s="29">
        <v>95712620</v>
      </c>
      <c r="V70" s="29">
        <f t="shared" si="16"/>
        <v>11757729</v>
      </c>
      <c r="W70" s="29">
        <f t="shared" si="17"/>
        <v>0</v>
      </c>
      <c r="X70" s="22">
        <f t="shared" si="18"/>
        <v>36642133</v>
      </c>
      <c r="Y70" s="31">
        <v>37008119</v>
      </c>
      <c r="Z70" s="32">
        <f t="shared" si="19"/>
        <v>-0.009889343470820551</v>
      </c>
      <c r="AA70" s="32">
        <f t="shared" si="20"/>
        <v>0.4063419428072659</v>
      </c>
      <c r="AB70" s="34">
        <f t="shared" si="25"/>
        <v>57</v>
      </c>
      <c r="AC70" s="34">
        <f t="shared" si="26"/>
        <v>17</v>
      </c>
      <c r="AD70" s="34">
        <f t="shared" si="21"/>
        <v>0</v>
      </c>
      <c r="AE70" s="34">
        <f t="shared" si="22"/>
        <v>0</v>
      </c>
      <c r="AF70" s="34">
        <f t="shared" si="23"/>
        <v>0</v>
      </c>
      <c r="AG70" s="34">
        <f t="shared" si="24"/>
        <v>0</v>
      </c>
      <c r="AH70" s="35"/>
      <c r="AI70" s="32"/>
    </row>
    <row r="71" spans="1:35" s="11" customFormat="1" ht="20.25" customHeight="1">
      <c r="A71" s="12">
        <v>57</v>
      </c>
      <c r="B71" s="13" t="str">
        <f>'[1]Tien 02T-2018'!B71</f>
        <v>Thái Bình</v>
      </c>
      <c r="C71" s="27">
        <f>'[1]Tien 02T-2018'!C71</f>
        <v>860484771</v>
      </c>
      <c r="D71" s="27">
        <v>618023821</v>
      </c>
      <c r="E71" s="27">
        <v>242460950</v>
      </c>
      <c r="F71" s="27">
        <f>'[1]Tien 02T-2018'!F71</f>
        <v>55399</v>
      </c>
      <c r="G71" s="27">
        <f>'[1]Tien 02T-2018'!G71</f>
        <v>0</v>
      </c>
      <c r="H71" s="27">
        <f>'[1]Tien 02T-2018'!H71</f>
        <v>860429372</v>
      </c>
      <c r="I71" s="27">
        <f>'[1]Tien 02T-2018'!I71</f>
        <v>456499324</v>
      </c>
      <c r="J71" s="27">
        <f>'[1]Tien 02T-2018'!J71</f>
        <v>10812282</v>
      </c>
      <c r="K71" s="27">
        <f>'[1]Tien 02T-2018'!K71</f>
        <v>1177705</v>
      </c>
      <c r="L71" s="27">
        <f>'[1]Tien 02T-2018'!L71</f>
        <v>0</v>
      </c>
      <c r="M71" s="27">
        <f>'[1]Tien 02T-2018'!M71</f>
        <v>370299286</v>
      </c>
      <c r="N71" s="27">
        <f>'[1]Tien 02T-2018'!N71</f>
        <v>2068113</v>
      </c>
      <c r="O71" s="27">
        <f>'[1]Tien 02T-2018'!O71</f>
        <v>71938561</v>
      </c>
      <c r="P71" s="27">
        <f>'[1]Tien 02T-2018'!P71</f>
        <v>0</v>
      </c>
      <c r="Q71" s="27">
        <f>'[1]Tien 02T-2018'!Q71</f>
        <v>203377</v>
      </c>
      <c r="R71" s="27">
        <f>'[1]Tien 02T-2018'!R71</f>
        <v>403930048</v>
      </c>
      <c r="S71" s="27">
        <f t="shared" si="14"/>
        <v>848439385</v>
      </c>
      <c r="T71" s="28">
        <f t="shared" si="15"/>
        <v>0.026265070657585463</v>
      </c>
      <c r="U71" s="29">
        <v>618023821</v>
      </c>
      <c r="V71" s="29">
        <f t="shared" si="16"/>
        <v>242460950</v>
      </c>
      <c r="W71" s="29">
        <f t="shared" si="17"/>
        <v>0</v>
      </c>
      <c r="X71" s="22">
        <f t="shared" si="18"/>
        <v>444509337</v>
      </c>
      <c r="Y71" s="31">
        <v>337045456</v>
      </c>
      <c r="Z71" s="32">
        <f t="shared" si="19"/>
        <v>0.3188409132565193</v>
      </c>
      <c r="AA71" s="32">
        <f t="shared" si="20"/>
        <v>0.5305482807251262</v>
      </c>
      <c r="AB71" s="34">
        <f t="shared" si="25"/>
        <v>31</v>
      </c>
      <c r="AC71" s="34">
        <f t="shared" si="26"/>
        <v>52</v>
      </c>
      <c r="AD71" s="34">
        <f t="shared" si="21"/>
        <v>0</v>
      </c>
      <c r="AE71" s="34">
        <f t="shared" si="22"/>
        <v>0</v>
      </c>
      <c r="AF71" s="34">
        <f t="shared" si="23"/>
        <v>0</v>
      </c>
      <c r="AG71" s="34">
        <f t="shared" si="24"/>
        <v>0</v>
      </c>
      <c r="AH71" s="35"/>
      <c r="AI71" s="32"/>
    </row>
    <row r="72" spans="1:35" s="11" customFormat="1" ht="20.25" customHeight="1">
      <c r="A72" s="14">
        <v>58</v>
      </c>
      <c r="B72" s="13" t="str">
        <f>'[1]Tien 02T-2018'!B72</f>
        <v>Thái Nguyên</v>
      </c>
      <c r="C72" s="27">
        <f>'[1]Tien 02T-2018'!C72</f>
        <v>661180854</v>
      </c>
      <c r="D72" s="27">
        <v>574070187</v>
      </c>
      <c r="E72" s="27">
        <v>87110667</v>
      </c>
      <c r="F72" s="27">
        <f>'[1]Tien 02T-2018'!F72</f>
        <v>9512297</v>
      </c>
      <c r="G72" s="27">
        <f>'[1]Tien 02T-2018'!G72</f>
        <v>0</v>
      </c>
      <c r="H72" s="27">
        <f>'[1]Tien 02T-2018'!H72</f>
        <v>651668557</v>
      </c>
      <c r="I72" s="27">
        <f>'[1]Tien 02T-2018'!I72</f>
        <v>231901056</v>
      </c>
      <c r="J72" s="27">
        <f>'[1]Tien 02T-2018'!J72</f>
        <v>6399195</v>
      </c>
      <c r="K72" s="27">
        <f>'[1]Tien 02T-2018'!K72</f>
        <v>609024</v>
      </c>
      <c r="L72" s="27">
        <f>'[1]Tien 02T-2018'!L72</f>
        <v>43293</v>
      </c>
      <c r="M72" s="27">
        <f>'[1]Tien 02T-2018'!M72</f>
        <v>213701835</v>
      </c>
      <c r="N72" s="27">
        <f>'[1]Tien 02T-2018'!N72</f>
        <v>8723734</v>
      </c>
      <c r="O72" s="27">
        <f>'[1]Tien 02T-2018'!O72</f>
        <v>1531476</v>
      </c>
      <c r="P72" s="27">
        <f>'[1]Tien 02T-2018'!P72</f>
        <v>0</v>
      </c>
      <c r="Q72" s="27">
        <f>'[1]Tien 02T-2018'!Q72</f>
        <v>892499</v>
      </c>
      <c r="R72" s="27">
        <f>'[1]Tien 02T-2018'!R72</f>
        <v>419767501</v>
      </c>
      <c r="S72" s="27">
        <f t="shared" si="14"/>
        <v>644617045</v>
      </c>
      <c r="T72" s="28">
        <f t="shared" si="15"/>
        <v>0.030407416514739802</v>
      </c>
      <c r="U72" s="29">
        <v>574070187</v>
      </c>
      <c r="V72" s="29">
        <f t="shared" si="16"/>
        <v>87110667</v>
      </c>
      <c r="W72" s="29">
        <f t="shared" si="17"/>
        <v>0</v>
      </c>
      <c r="X72" s="22">
        <f t="shared" si="18"/>
        <v>224849544</v>
      </c>
      <c r="Y72" s="31">
        <v>138693020</v>
      </c>
      <c r="Z72" s="32">
        <f t="shared" si="19"/>
        <v>0.6212030280975928</v>
      </c>
      <c r="AA72" s="32">
        <f t="shared" si="20"/>
        <v>0.35585736569456733</v>
      </c>
      <c r="AB72" s="34">
        <f t="shared" si="25"/>
        <v>40</v>
      </c>
      <c r="AC72" s="34">
        <f t="shared" si="26"/>
        <v>46</v>
      </c>
      <c r="AD72" s="34">
        <f t="shared" si="21"/>
        <v>0</v>
      </c>
      <c r="AE72" s="34">
        <f t="shared" si="22"/>
        <v>0</v>
      </c>
      <c r="AF72" s="34">
        <f t="shared" si="23"/>
        <v>0</v>
      </c>
      <c r="AG72" s="34">
        <f t="shared" si="24"/>
        <v>0</v>
      </c>
      <c r="AH72" s="35"/>
      <c r="AI72" s="32"/>
    </row>
    <row r="73" spans="1:35" s="11" customFormat="1" ht="20.25" customHeight="1">
      <c r="A73" s="12">
        <v>59</v>
      </c>
      <c r="B73" s="13" t="str">
        <f>'[1]Tien 02T-2018'!B73</f>
        <v>Thanh Hóa</v>
      </c>
      <c r="C73" s="27">
        <f>'[1]Tien 02T-2018'!C73</f>
        <v>848077293.492</v>
      </c>
      <c r="D73" s="27">
        <v>727718648.8</v>
      </c>
      <c r="E73" s="27">
        <v>120358644.69200003</v>
      </c>
      <c r="F73" s="27">
        <f>'[1]Tien 02T-2018'!F73</f>
        <v>4053674.442</v>
      </c>
      <c r="G73" s="27">
        <f>'[1]Tien 02T-2018'!G73</f>
        <v>0</v>
      </c>
      <c r="H73" s="27">
        <f>'[1]Tien 02T-2018'!H73</f>
        <v>844023619</v>
      </c>
      <c r="I73" s="27">
        <f>'[1]Tien 02T-2018'!I73</f>
        <v>528635751.05</v>
      </c>
      <c r="J73" s="27">
        <f>'[1]Tien 02T-2018'!J73</f>
        <v>9374058.437</v>
      </c>
      <c r="K73" s="27">
        <f>'[1]Tien 02T-2018'!K73</f>
        <v>1147938</v>
      </c>
      <c r="L73" s="27">
        <f>'[1]Tien 02T-2018'!L73</f>
        <v>0</v>
      </c>
      <c r="M73" s="27">
        <f>'[1]Tien 02T-2018'!M73</f>
        <v>370673076.8</v>
      </c>
      <c r="N73" s="27">
        <f>'[1]Tien 02T-2018'!N73</f>
        <v>27423264</v>
      </c>
      <c r="O73" s="27">
        <f>'[1]Tien 02T-2018'!O73</f>
        <v>119324704</v>
      </c>
      <c r="P73" s="27">
        <f>'[1]Tien 02T-2018'!P73</f>
        <v>0</v>
      </c>
      <c r="Q73" s="27">
        <f>'[1]Tien 02T-2018'!Q73</f>
        <v>692709.8130000001</v>
      </c>
      <c r="R73" s="27">
        <f>'[1]Tien 02T-2018'!R73</f>
        <v>315387868</v>
      </c>
      <c r="S73" s="27">
        <f t="shared" si="14"/>
        <v>833501622.613</v>
      </c>
      <c r="T73" s="28">
        <f t="shared" si="15"/>
        <v>0.01990405759750592</v>
      </c>
      <c r="U73" s="29">
        <v>727718648.8</v>
      </c>
      <c r="V73" s="29">
        <f t="shared" si="16"/>
        <v>120358644.69200003</v>
      </c>
      <c r="W73" s="29">
        <f t="shared" si="17"/>
        <v>0</v>
      </c>
      <c r="X73" s="22">
        <f t="shared" si="18"/>
        <v>518113754.61300004</v>
      </c>
      <c r="Y73" s="31">
        <v>399869577.8</v>
      </c>
      <c r="Z73" s="32">
        <f t="shared" si="19"/>
        <v>0.2957068588802257</v>
      </c>
      <c r="AA73" s="32">
        <f t="shared" si="20"/>
        <v>0.6263281490585869</v>
      </c>
      <c r="AB73" s="34">
        <f t="shared" si="25"/>
        <v>32</v>
      </c>
      <c r="AC73" s="34">
        <f t="shared" si="26"/>
        <v>57</v>
      </c>
      <c r="AD73" s="34">
        <f t="shared" si="21"/>
        <v>0</v>
      </c>
      <c r="AE73" s="34">
        <f t="shared" si="22"/>
        <v>0.04999995231628418</v>
      </c>
      <c r="AF73" s="34">
        <f t="shared" si="23"/>
        <v>-0.050000011920928955</v>
      </c>
      <c r="AG73" s="34">
        <f t="shared" si="24"/>
        <v>2.3283064365386963E-08</v>
      </c>
      <c r="AH73" s="35"/>
      <c r="AI73" s="32"/>
    </row>
    <row r="74" spans="1:35" s="11" customFormat="1" ht="20.25" customHeight="1">
      <c r="A74" s="14">
        <v>60</v>
      </c>
      <c r="B74" s="13" t="str">
        <f>'[1]Tien 02T-2018'!B74</f>
        <v>Trà Vinh</v>
      </c>
      <c r="C74" s="27">
        <f>'[1]Tien 02T-2018'!C74</f>
        <v>645650518</v>
      </c>
      <c r="D74" s="27">
        <v>564902777</v>
      </c>
      <c r="E74" s="27">
        <v>80747741</v>
      </c>
      <c r="F74" s="27">
        <f>'[1]Tien 02T-2018'!F74</f>
        <v>440130</v>
      </c>
      <c r="G74" s="27">
        <f>'[1]Tien 02T-2018'!G74</f>
        <v>0</v>
      </c>
      <c r="H74" s="27">
        <f>'[1]Tien 02T-2018'!H74</f>
        <v>645210388</v>
      </c>
      <c r="I74" s="27">
        <f>'[1]Tien 02T-2018'!I74</f>
        <v>404616900</v>
      </c>
      <c r="J74" s="27">
        <f>'[1]Tien 02T-2018'!J74</f>
        <v>17938328</v>
      </c>
      <c r="K74" s="27">
        <f>'[1]Tien 02T-2018'!K74</f>
        <v>3297330</v>
      </c>
      <c r="L74" s="27">
        <f>'[1]Tien 02T-2018'!L74</f>
        <v>0</v>
      </c>
      <c r="M74" s="27">
        <f>'[1]Tien 02T-2018'!M74</f>
        <v>370114637</v>
      </c>
      <c r="N74" s="27">
        <f>'[1]Tien 02T-2018'!N74</f>
        <v>3399855</v>
      </c>
      <c r="O74" s="27">
        <f>'[1]Tien 02T-2018'!O74</f>
        <v>99447</v>
      </c>
      <c r="P74" s="27">
        <f>'[1]Tien 02T-2018'!P74</f>
        <v>0</v>
      </c>
      <c r="Q74" s="27">
        <f>'[1]Tien 02T-2018'!Q74</f>
        <v>9767303</v>
      </c>
      <c r="R74" s="27">
        <f>'[1]Tien 02T-2018'!R74</f>
        <v>240593488</v>
      </c>
      <c r="S74" s="27">
        <f t="shared" si="14"/>
        <v>623974730</v>
      </c>
      <c r="T74" s="28">
        <f t="shared" si="15"/>
        <v>0.05248336883605208</v>
      </c>
      <c r="U74" s="29">
        <v>564902777</v>
      </c>
      <c r="V74" s="29">
        <f t="shared" si="16"/>
        <v>80747741</v>
      </c>
      <c r="W74" s="29">
        <f t="shared" si="17"/>
        <v>0</v>
      </c>
      <c r="X74" s="22">
        <f t="shared" si="18"/>
        <v>383381242</v>
      </c>
      <c r="Y74" s="31">
        <v>271196508</v>
      </c>
      <c r="Z74" s="32">
        <f t="shared" si="19"/>
        <v>0.41366585000423384</v>
      </c>
      <c r="AA74" s="32">
        <f t="shared" si="20"/>
        <v>0.6271084711673923</v>
      </c>
      <c r="AB74" s="34">
        <f t="shared" si="25"/>
        <v>41</v>
      </c>
      <c r="AC74" s="34">
        <f t="shared" si="26"/>
        <v>32</v>
      </c>
      <c r="AD74" s="34">
        <f t="shared" si="21"/>
        <v>0</v>
      </c>
      <c r="AE74" s="34">
        <f t="shared" si="22"/>
        <v>0</v>
      </c>
      <c r="AF74" s="34">
        <f t="shared" si="23"/>
        <v>0</v>
      </c>
      <c r="AG74" s="34">
        <f t="shared" si="24"/>
        <v>0</v>
      </c>
      <c r="AH74" s="35"/>
      <c r="AI74" s="32"/>
    </row>
    <row r="75" spans="1:35" s="11" customFormat="1" ht="20.25" customHeight="1">
      <c r="A75" s="12">
        <v>61</v>
      </c>
      <c r="B75" s="13" t="str">
        <f>'[1]Tien 02T-2018'!B75</f>
        <v>Vĩnh Long</v>
      </c>
      <c r="C75" s="27">
        <f>'[1]Tien 02T-2018'!C75</f>
        <v>1375202325</v>
      </c>
      <c r="D75" s="27">
        <v>1224821151.117</v>
      </c>
      <c r="E75" s="27">
        <v>150381173.8829999</v>
      </c>
      <c r="F75" s="27">
        <f>'[1]Tien 02T-2018'!F75</f>
        <v>1319452</v>
      </c>
      <c r="G75" s="27">
        <f>'[1]Tien 02T-2018'!G75</f>
        <v>0</v>
      </c>
      <c r="H75" s="27">
        <f>'[1]Tien 02T-2018'!H75</f>
        <v>1373882873</v>
      </c>
      <c r="I75" s="27">
        <f>'[1]Tien 02T-2018'!I75</f>
        <v>560801609</v>
      </c>
      <c r="J75" s="27">
        <f>'[1]Tien 02T-2018'!J75</f>
        <v>26518412</v>
      </c>
      <c r="K75" s="27">
        <f>'[1]Tien 02T-2018'!K75</f>
        <v>8203452</v>
      </c>
      <c r="L75" s="27">
        <f>'[1]Tien 02T-2018'!L75</f>
        <v>0</v>
      </c>
      <c r="M75" s="27">
        <f>'[1]Tien 02T-2018'!M75</f>
        <v>488313773</v>
      </c>
      <c r="N75" s="27">
        <f>'[1]Tien 02T-2018'!N75</f>
        <v>30802284</v>
      </c>
      <c r="O75" s="27">
        <f>'[1]Tien 02T-2018'!O75</f>
        <v>4039923</v>
      </c>
      <c r="P75" s="27">
        <f>'[1]Tien 02T-2018'!P75</f>
        <v>0</v>
      </c>
      <c r="Q75" s="27">
        <f>'[1]Tien 02T-2018'!Q75</f>
        <v>2923765</v>
      </c>
      <c r="R75" s="27">
        <f>'[1]Tien 02T-2018'!R75</f>
        <v>813081264</v>
      </c>
      <c r="S75" s="27">
        <f t="shared" si="14"/>
        <v>1339161009</v>
      </c>
      <c r="T75" s="28">
        <f t="shared" si="15"/>
        <v>0.06191470110421884</v>
      </c>
      <c r="U75" s="29">
        <v>1224821151.117</v>
      </c>
      <c r="V75" s="29">
        <f t="shared" si="16"/>
        <v>150381173.8829999</v>
      </c>
      <c r="W75" s="29">
        <f t="shared" si="17"/>
        <v>0</v>
      </c>
      <c r="X75" s="22">
        <f t="shared" si="18"/>
        <v>526079745</v>
      </c>
      <c r="Y75" s="31">
        <v>285394415.117</v>
      </c>
      <c r="Z75" s="32">
        <f t="shared" si="19"/>
        <v>0.8433428165871043</v>
      </c>
      <c r="AA75" s="32">
        <f t="shared" si="20"/>
        <v>0.4081873498979123</v>
      </c>
      <c r="AB75" s="34">
        <f t="shared" si="25"/>
        <v>20</v>
      </c>
      <c r="AC75" s="34">
        <f t="shared" si="26"/>
        <v>27</v>
      </c>
      <c r="AD75" s="34">
        <f t="shared" si="21"/>
        <v>0</v>
      </c>
      <c r="AE75" s="34">
        <f t="shared" si="22"/>
        <v>0</v>
      </c>
      <c r="AF75" s="34">
        <f t="shared" si="23"/>
        <v>0</v>
      </c>
      <c r="AG75" s="34">
        <f t="shared" si="24"/>
        <v>0</v>
      </c>
      <c r="AH75" s="35"/>
      <c r="AI75" s="32"/>
    </row>
    <row r="76" spans="1:35" s="11" customFormat="1" ht="20.25" customHeight="1">
      <c r="A76" s="14">
        <v>62</v>
      </c>
      <c r="B76" s="13" t="str">
        <f>'[1]Tien 02T-2018'!B76</f>
        <v>Vĩnh Phúc</v>
      </c>
      <c r="C76" s="27">
        <f>'[1]Tien 02T-2018'!C76</f>
        <v>574380503</v>
      </c>
      <c r="D76" s="27">
        <v>403818323</v>
      </c>
      <c r="E76" s="27">
        <v>170562180</v>
      </c>
      <c r="F76" s="27">
        <f>'[1]Tien 02T-2018'!F76</f>
        <v>864443</v>
      </c>
      <c r="G76" s="27">
        <f>'[1]Tien 02T-2018'!G76</f>
        <v>8370940</v>
      </c>
      <c r="H76" s="27">
        <f>'[1]Tien 02T-2018'!H76</f>
        <v>573516060</v>
      </c>
      <c r="I76" s="27">
        <f>'[1]Tien 02T-2018'!I76</f>
        <v>387698454</v>
      </c>
      <c r="J76" s="27">
        <f>'[1]Tien 02T-2018'!J76</f>
        <v>29771089</v>
      </c>
      <c r="K76" s="27">
        <f>'[1]Tien 02T-2018'!K76</f>
        <v>1974445</v>
      </c>
      <c r="L76" s="27">
        <f>'[1]Tien 02T-2018'!L76</f>
        <v>10926</v>
      </c>
      <c r="M76" s="27">
        <f>'[1]Tien 02T-2018'!M76</f>
        <v>335192002</v>
      </c>
      <c r="N76" s="27">
        <f>'[1]Tien 02T-2018'!N76</f>
        <v>14081981</v>
      </c>
      <c r="O76" s="27">
        <f>'[1]Tien 02T-2018'!O76</f>
        <v>5622941</v>
      </c>
      <c r="P76" s="27">
        <f>'[1]Tien 02T-2018'!P76</f>
        <v>0</v>
      </c>
      <c r="Q76" s="27">
        <f>'[1]Tien 02T-2018'!Q76</f>
        <v>1045070</v>
      </c>
      <c r="R76" s="27">
        <f>'[1]Tien 02T-2018'!R76</f>
        <v>185817606</v>
      </c>
      <c r="S76" s="27">
        <f t="shared" si="14"/>
        <v>541759600</v>
      </c>
      <c r="T76" s="28">
        <f t="shared" si="15"/>
        <v>0.08191020539896195</v>
      </c>
      <c r="U76" s="29">
        <v>403818323</v>
      </c>
      <c r="V76" s="29">
        <f t="shared" si="16"/>
        <v>170562180</v>
      </c>
      <c r="W76" s="29">
        <f t="shared" si="17"/>
        <v>0</v>
      </c>
      <c r="X76" s="22">
        <f t="shared" si="18"/>
        <v>355941994</v>
      </c>
      <c r="Y76" s="31">
        <v>228485433</v>
      </c>
      <c r="Z76" s="32">
        <f t="shared" si="19"/>
        <v>0.5578323279804013</v>
      </c>
      <c r="AA76" s="32">
        <f t="shared" si="20"/>
        <v>0.6760027853448428</v>
      </c>
      <c r="AB76" s="34">
        <f t="shared" si="25"/>
        <v>43</v>
      </c>
      <c r="AC76" s="34">
        <f t="shared" si="26"/>
        <v>20</v>
      </c>
      <c r="AD76" s="34">
        <f t="shared" si="21"/>
        <v>0</v>
      </c>
      <c r="AE76" s="34">
        <f t="shared" si="22"/>
        <v>0</v>
      </c>
      <c r="AF76" s="34">
        <f t="shared" si="23"/>
        <v>0</v>
      </c>
      <c r="AG76" s="34">
        <f t="shared" si="24"/>
        <v>0</v>
      </c>
      <c r="AH76" s="35"/>
      <c r="AI76" s="32"/>
    </row>
    <row r="77" spans="1:35" s="11" customFormat="1" ht="20.25" customHeight="1">
      <c r="A77" s="12">
        <v>63</v>
      </c>
      <c r="B77" s="13" t="str">
        <f>'[1]Tien 02T-2018'!B77</f>
        <v>Yên Bái</v>
      </c>
      <c r="C77" s="27">
        <f>'[1]Tien 02T-2018'!C77</f>
        <v>205207106</v>
      </c>
      <c r="D77" s="27">
        <v>133294450</v>
      </c>
      <c r="E77" s="27">
        <v>71912656</v>
      </c>
      <c r="F77" s="27">
        <f>'[1]Tien 02T-2018'!F77</f>
        <v>162315</v>
      </c>
      <c r="G77" s="27">
        <f>'[1]Tien 02T-2018'!G77</f>
        <v>0</v>
      </c>
      <c r="H77" s="27">
        <f>'[1]Tien 02T-2018'!H77</f>
        <v>205044791</v>
      </c>
      <c r="I77" s="27">
        <f>'[1]Tien 02T-2018'!I77</f>
        <v>132318450</v>
      </c>
      <c r="J77" s="27">
        <f>'[1]Tien 02T-2018'!J77</f>
        <v>3127095</v>
      </c>
      <c r="K77" s="27">
        <f>'[1]Tien 02T-2018'!K77</f>
        <v>721349</v>
      </c>
      <c r="L77" s="27">
        <f>'[1]Tien 02T-2018'!L77</f>
        <v>11080</v>
      </c>
      <c r="M77" s="27">
        <f>'[1]Tien 02T-2018'!M77</f>
        <v>127786153</v>
      </c>
      <c r="N77" s="27">
        <f>'[1]Tien 02T-2018'!N77</f>
        <v>672773</v>
      </c>
      <c r="O77" s="27">
        <f>'[1]Tien 02T-2018'!O77</f>
        <v>0</v>
      </c>
      <c r="P77" s="27">
        <f>'[1]Tien 02T-2018'!P77</f>
        <v>0</v>
      </c>
      <c r="Q77" s="27">
        <f>'[1]Tien 02T-2018'!Q77</f>
        <v>0</v>
      </c>
      <c r="R77" s="27">
        <f>'[1]Tien 02T-2018'!R77</f>
        <v>72726341</v>
      </c>
      <c r="S77" s="27">
        <f t="shared" si="14"/>
        <v>201185267</v>
      </c>
      <c r="T77" s="28">
        <f t="shared" si="15"/>
        <v>0.02916844929788703</v>
      </c>
      <c r="U77" s="29">
        <v>133294450</v>
      </c>
      <c r="V77" s="29">
        <f t="shared" si="16"/>
        <v>71912656</v>
      </c>
      <c r="W77" s="29">
        <f t="shared" si="17"/>
        <v>0</v>
      </c>
      <c r="X77" s="22">
        <f t="shared" si="18"/>
        <v>128458926</v>
      </c>
      <c r="Y77" s="11">
        <v>60884116</v>
      </c>
      <c r="Z77" s="32">
        <f t="shared" si="19"/>
        <v>1.1098922746944375</v>
      </c>
      <c r="AA77" s="32">
        <f t="shared" si="20"/>
        <v>0.6453148570840798</v>
      </c>
      <c r="AB77" s="34">
        <f t="shared" si="25"/>
        <v>54</v>
      </c>
      <c r="AC77" s="34">
        <f t="shared" si="26"/>
        <v>48</v>
      </c>
      <c r="AD77" s="34">
        <f t="shared" si="21"/>
        <v>0</v>
      </c>
      <c r="AE77" s="34">
        <f t="shared" si="22"/>
        <v>0</v>
      </c>
      <c r="AF77" s="34">
        <f t="shared" si="23"/>
        <v>0</v>
      </c>
      <c r="AG77" s="34">
        <f t="shared" si="24"/>
        <v>0</v>
      </c>
      <c r="AH77" s="35"/>
      <c r="AI77" s="32"/>
    </row>
    <row r="78" spans="2:20" ht="15.75">
      <c r="B78" s="53"/>
      <c r="C78" s="53"/>
      <c r="D78" s="53"/>
      <c r="E78" s="53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4" t="s">
        <v>53</v>
      </c>
      <c r="Q78" s="54"/>
      <c r="R78" s="54"/>
      <c r="S78" s="54"/>
      <c r="T78" s="54"/>
    </row>
    <row r="79" spans="2:20" ht="15.75" customHeight="1">
      <c r="B79" s="19"/>
      <c r="C79" s="62" t="s">
        <v>38</v>
      </c>
      <c r="D79" s="62"/>
      <c r="E79" s="62"/>
      <c r="F79" s="18"/>
      <c r="G79" s="18"/>
      <c r="H79" s="19"/>
      <c r="I79" s="19"/>
      <c r="J79" s="19"/>
      <c r="K79" s="19"/>
      <c r="L79" s="19"/>
      <c r="M79" s="19"/>
      <c r="N79" s="19"/>
      <c r="O79" s="61"/>
      <c r="P79" s="61"/>
      <c r="Q79" s="61"/>
      <c r="R79" s="61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61"/>
      <c r="P80" s="61"/>
      <c r="Q80" s="61"/>
      <c r="R80" s="61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62" t="s">
        <v>46</v>
      </c>
      <c r="D86" s="62"/>
      <c r="E86" s="62"/>
      <c r="F86" s="18"/>
      <c r="G86" s="18"/>
      <c r="H86" s="19"/>
      <c r="I86" s="19"/>
      <c r="J86" s="19"/>
      <c r="K86" s="19"/>
      <c r="L86" s="19"/>
      <c r="M86" s="19"/>
      <c r="N86" s="19"/>
      <c r="O86" s="61"/>
      <c r="P86" s="61"/>
      <c r="Q86" s="61"/>
      <c r="R86" s="61"/>
      <c r="S86" s="19"/>
      <c r="T86" s="19"/>
    </row>
    <row r="87" ht="12.75">
      <c r="B87" s="17"/>
    </row>
  </sheetData>
  <sheetProtection/>
  <mergeCells count="47">
    <mergeCell ref="A13:B13"/>
    <mergeCell ref="B78:E78"/>
    <mergeCell ref="P78:T78"/>
    <mergeCell ref="C79:E79"/>
    <mergeCell ref="O79:R79"/>
    <mergeCell ref="D10:D12"/>
    <mergeCell ref="E10:E12"/>
    <mergeCell ref="I10:I12"/>
    <mergeCell ref="C86:E86"/>
    <mergeCell ref="O86:R86"/>
    <mergeCell ref="O80:R80"/>
    <mergeCell ref="AB8:AB12"/>
    <mergeCell ref="AC8:AC12"/>
    <mergeCell ref="C9:C12"/>
    <mergeCell ref="D9:E9"/>
    <mergeCell ref="H9:H12"/>
    <mergeCell ref="I9:Q9"/>
    <mergeCell ref="R9:R12"/>
    <mergeCell ref="V8:V12"/>
    <mergeCell ref="X8:X12"/>
    <mergeCell ref="J10:Q10"/>
    <mergeCell ref="J11:J12"/>
    <mergeCell ref="K11:K12"/>
    <mergeCell ref="L11:L12"/>
    <mergeCell ref="M11:M12"/>
    <mergeCell ref="N11:N12"/>
    <mergeCell ref="W8:W12"/>
    <mergeCell ref="U8:U12"/>
    <mergeCell ref="C8:E8"/>
    <mergeCell ref="F8:F12"/>
    <mergeCell ref="G8:G12"/>
    <mergeCell ref="H8:R8"/>
    <mergeCell ref="S8:S12"/>
    <mergeCell ref="T8:T12"/>
    <mergeCell ref="O11:O12"/>
    <mergeCell ref="P11:P12"/>
    <mergeCell ref="Q11:Q12"/>
    <mergeCell ref="AA8:AA12"/>
    <mergeCell ref="Y8:Y12"/>
    <mergeCell ref="Z8:Z12"/>
    <mergeCell ref="B1:H1"/>
    <mergeCell ref="B2:H2"/>
    <mergeCell ref="A3:M3"/>
    <mergeCell ref="A4:T6"/>
    <mergeCell ref="Q7:T7"/>
    <mergeCell ref="A8:A12"/>
    <mergeCell ref="B8:B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</cp:lastModifiedBy>
  <cp:lastPrinted>2017-11-08T09:51:25Z</cp:lastPrinted>
  <dcterms:created xsi:type="dcterms:W3CDTF">2015-11-10T02:15:15Z</dcterms:created>
  <dcterms:modified xsi:type="dcterms:W3CDTF">2018-01-17T09:39:33Z</dcterms:modified>
  <cp:category/>
  <cp:version/>
  <cp:contentType/>
  <cp:contentStatus/>
</cp:coreProperties>
</file>